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s="1"/>
  <c r="H340" i="9"/>
  <c r="G340" i="9"/>
  <c r="F340" i="9"/>
  <c r="F339" i="9"/>
  <c r="F338" i="9"/>
  <c r="H337" i="9"/>
  <c r="G337" i="9"/>
  <c r="F337" i="9"/>
  <c r="F336" i="9"/>
  <c r="H335" i="9"/>
  <c r="G335" i="9"/>
  <c r="F335" i="9"/>
  <c r="F334" i="9"/>
  <c r="H333" i="9"/>
  <c r="G333" i="9"/>
  <c r="F333" i="9"/>
  <c r="E333" i="9"/>
  <c r="B333" i="9" s="1"/>
  <c r="H332" i="9"/>
  <c r="G332" i="9"/>
  <c r="F332" i="9"/>
  <c r="H331" i="9"/>
  <c r="G331" i="9"/>
  <c r="F331" i="9"/>
  <c r="E331" i="9"/>
  <c r="B331" i="9" s="1"/>
  <c r="H330" i="9"/>
  <c r="G330" i="9"/>
  <c r="E330" i="9" s="1"/>
  <c r="F330" i="9"/>
  <c r="B330" i="9"/>
  <c r="H329" i="9"/>
  <c r="G329" i="9"/>
  <c r="E329" i="9" s="1"/>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c r="H322" i="9"/>
  <c r="G322" i="9"/>
  <c r="F322" i="9"/>
  <c r="H321" i="9"/>
  <c r="G321" i="9"/>
  <c r="E321" i="9" s="1"/>
  <c r="F321" i="9"/>
  <c r="H320" i="9"/>
  <c r="G320" i="9"/>
  <c r="F320" i="9"/>
  <c r="H319" i="9"/>
  <c r="G319" i="9"/>
  <c r="E319" i="9" s="1"/>
  <c r="B319" i="9" s="1"/>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c r="E291" i="9"/>
  <c r="B291" i="9"/>
  <c r="M290" i="9"/>
  <c r="F290" i="9" s="1"/>
  <c r="L290" i="9"/>
  <c r="E290" i="9"/>
  <c r="B290" i="9" s="1"/>
  <c r="M289" i="9"/>
  <c r="L289" i="9"/>
  <c r="F289" i="9" s="1"/>
  <c r="E289" i="9"/>
  <c r="M288" i="9"/>
  <c r="L288" i="9"/>
  <c r="F288" i="9" s="1"/>
  <c r="E288" i="9"/>
  <c r="B288" i="9" s="1"/>
  <c r="M287" i="9"/>
  <c r="L287" i="9"/>
  <c r="E287" i="9"/>
  <c r="M286" i="9"/>
  <c r="L286" i="9"/>
  <c r="F286" i="9"/>
  <c r="E286" i="9"/>
  <c r="B286" i="9" s="1"/>
  <c r="M285" i="9"/>
  <c r="L285" i="9"/>
  <c r="F285" i="9" s="1"/>
  <c r="B285" i="9" s="1"/>
  <c r="E285" i="9"/>
  <c r="M284" i="9"/>
  <c r="L284" i="9"/>
  <c r="F284" i="9"/>
  <c r="B284" i="9" s="1"/>
  <c r="E284" i="9"/>
  <c r="M283" i="9"/>
  <c r="L283" i="9"/>
  <c r="F283" i="9"/>
  <c r="E283" i="9"/>
  <c r="B283" i="9"/>
  <c r="M282" i="9"/>
  <c r="F282" i="9" s="1"/>
  <c r="L282" i="9"/>
  <c r="E282" i="9"/>
  <c r="B282" i="9" s="1"/>
  <c r="M281" i="9"/>
  <c r="L281" i="9"/>
  <c r="E281" i="9"/>
  <c r="M280" i="9"/>
  <c r="L280" i="9"/>
  <c r="F280" i="9" s="1"/>
  <c r="E280" i="9"/>
  <c r="B280" i="9"/>
  <c r="M279" i="9"/>
  <c r="L279" i="9"/>
  <c r="E279" i="9"/>
  <c r="M278" i="9"/>
  <c r="L278" i="9"/>
  <c r="F278" i="9"/>
  <c r="E278" i="9"/>
  <c r="B278" i="9"/>
  <c r="M277" i="9"/>
  <c r="L277" i="9"/>
  <c r="F277" i="9" s="1"/>
  <c r="B277" i="9" s="1"/>
  <c r="E277" i="9"/>
  <c r="M276" i="9"/>
  <c r="L276" i="9"/>
  <c r="F276" i="9"/>
  <c r="B276" i="9" s="1"/>
  <c r="E276" i="9"/>
  <c r="M275" i="9"/>
  <c r="L275" i="9"/>
  <c r="F275" i="9"/>
  <c r="E275" i="9"/>
  <c r="B275" i="9"/>
  <c r="M274" i="9"/>
  <c r="F274" i="9" s="1"/>
  <c r="L274" i="9"/>
  <c r="E274" i="9"/>
  <c r="B274" i="9" s="1"/>
  <c r="M273" i="9"/>
  <c r="L273" i="9"/>
  <c r="F273" i="9" s="1"/>
  <c r="E273" i="9"/>
  <c r="M272" i="9"/>
  <c r="L272" i="9"/>
  <c r="F272" i="9" s="1"/>
  <c r="E272" i="9"/>
  <c r="B272" i="9" s="1"/>
  <c r="M271" i="9"/>
  <c r="L271" i="9"/>
  <c r="E271" i="9"/>
  <c r="M270" i="9"/>
  <c r="L270" i="9"/>
  <c r="F270" i="9"/>
  <c r="E270" i="9"/>
  <c r="B270" i="9" s="1"/>
  <c r="M269" i="9"/>
  <c r="L269" i="9"/>
  <c r="F269" i="9" s="1"/>
  <c r="B269" i="9" s="1"/>
  <c r="E269" i="9"/>
  <c r="M268" i="9"/>
  <c r="L268" i="9"/>
  <c r="F268" i="9"/>
  <c r="B268" i="9" s="1"/>
  <c r="E268" i="9"/>
  <c r="M267" i="9"/>
  <c r="L267" i="9"/>
  <c r="F267" i="9"/>
  <c r="E267" i="9"/>
  <c r="B267" i="9"/>
  <c r="M266" i="9"/>
  <c r="F266" i="9" s="1"/>
  <c r="L266" i="9"/>
  <c r="E266" i="9"/>
  <c r="B266" i="9" s="1"/>
  <c r="M265" i="9"/>
  <c r="L265" i="9"/>
  <c r="E265" i="9"/>
  <c r="M264" i="9"/>
  <c r="L264" i="9"/>
  <c r="F264" i="9" s="1"/>
  <c r="E264" i="9"/>
  <c r="B264" i="9"/>
  <c r="M263" i="9"/>
  <c r="L263" i="9"/>
  <c r="E263" i="9"/>
  <c r="M262" i="9"/>
  <c r="L262" i="9"/>
  <c r="F262" i="9"/>
  <c r="E262" i="9"/>
  <c r="B262" i="9"/>
  <c r="M261" i="9"/>
  <c r="L261" i="9"/>
  <c r="F261" i="9" s="1"/>
  <c r="B261" i="9" s="1"/>
  <c r="E261" i="9"/>
  <c r="M260" i="9"/>
  <c r="L260" i="9"/>
  <c r="F260" i="9"/>
  <c r="B260" i="9" s="1"/>
  <c r="E260" i="9"/>
  <c r="M259" i="9"/>
  <c r="L259" i="9"/>
  <c r="F259" i="9"/>
  <c r="E259" i="9"/>
  <c r="B259" i="9"/>
  <c r="M258" i="9"/>
  <c r="F258" i="9" s="1"/>
  <c r="L258" i="9"/>
  <c r="E258" i="9"/>
  <c r="B258" i="9" s="1"/>
  <c r="M257" i="9"/>
  <c r="L257" i="9"/>
  <c r="E257" i="9"/>
  <c r="M256" i="9"/>
  <c r="L256" i="9"/>
  <c r="F256" i="9" s="1"/>
  <c r="E256" i="9"/>
  <c r="B256" i="9" s="1"/>
  <c r="M255" i="9"/>
  <c r="L255" i="9"/>
  <c r="E255" i="9"/>
  <c r="M254" i="9"/>
  <c r="L254" i="9"/>
  <c r="F254" i="9"/>
  <c r="E254" i="9"/>
  <c r="B254" i="9" s="1"/>
  <c r="M253" i="9"/>
  <c r="L253" i="9"/>
  <c r="F253" i="9" s="1"/>
  <c r="B253" i="9" s="1"/>
  <c r="E253" i="9"/>
  <c r="M252" i="9"/>
  <c r="L252" i="9"/>
  <c r="F252" i="9"/>
  <c r="B252" i="9" s="1"/>
  <c r="E252" i="9"/>
  <c r="M251" i="9"/>
  <c r="L251" i="9"/>
  <c r="F251" i="9"/>
  <c r="E251" i="9"/>
  <c r="B251" i="9"/>
  <c r="M250" i="9"/>
  <c r="F250" i="9" s="1"/>
  <c r="L250" i="9"/>
  <c r="E250" i="9"/>
  <c r="B250" i="9" s="1"/>
  <c r="M249" i="9"/>
  <c r="L249" i="9"/>
  <c r="E249" i="9"/>
  <c r="M248" i="9"/>
  <c r="L248" i="9"/>
  <c r="F248" i="9" s="1"/>
  <c r="E248" i="9"/>
  <c r="B248" i="9"/>
  <c r="M247" i="9"/>
  <c r="L247" i="9"/>
  <c r="E247" i="9"/>
  <c r="M246" i="9"/>
  <c r="L246" i="9"/>
  <c r="F246" i="9"/>
  <c r="E246" i="9"/>
  <c r="B246" i="9"/>
  <c r="M245" i="9"/>
  <c r="L245" i="9"/>
  <c r="F245" i="9" s="1"/>
  <c r="B245" i="9" s="1"/>
  <c r="E245" i="9"/>
  <c r="M244" i="9"/>
  <c r="L244" i="9"/>
  <c r="F244" i="9"/>
  <c r="B244" i="9" s="1"/>
  <c r="E244" i="9"/>
  <c r="M243" i="9"/>
  <c r="L243" i="9"/>
  <c r="F243" i="9"/>
  <c r="E243" i="9"/>
  <c r="B243" i="9"/>
  <c r="M242" i="9"/>
  <c r="F242" i="9" s="1"/>
  <c r="L242" i="9"/>
  <c r="E242" i="9"/>
  <c r="B242" i="9" s="1"/>
  <c r="M241" i="9"/>
  <c r="L241" i="9"/>
  <c r="F241" i="9" s="1"/>
  <c r="E241" i="9"/>
  <c r="M240" i="9"/>
  <c r="L240" i="9"/>
  <c r="F240" i="9" s="1"/>
  <c r="B240" i="9" s="1"/>
  <c r="E240" i="9"/>
  <c r="M239" i="9"/>
  <c r="L239" i="9"/>
  <c r="E239" i="9"/>
  <c r="M238" i="9"/>
  <c r="L238" i="9"/>
  <c r="F238" i="9"/>
  <c r="E238" i="9"/>
  <c r="B238" i="9"/>
  <c r="M237" i="9"/>
  <c r="L237" i="9"/>
  <c r="E237" i="9"/>
  <c r="M236" i="9"/>
  <c r="L236" i="9"/>
  <c r="E236" i="9"/>
  <c r="M235" i="9"/>
  <c r="L235" i="9"/>
  <c r="F235" i="9"/>
  <c r="E235" i="9"/>
  <c r="B235" i="9"/>
  <c r="M234" i="9"/>
  <c r="F234" i="9" s="1"/>
  <c r="L234" i="9"/>
  <c r="E234" i="9"/>
  <c r="B234" i="9" s="1"/>
  <c r="M233" i="9"/>
  <c r="L233" i="9"/>
  <c r="E233" i="9"/>
  <c r="M232" i="9"/>
  <c r="L232" i="9"/>
  <c r="F232" i="9" s="1"/>
  <c r="E232" i="9"/>
  <c r="B232" i="9"/>
  <c r="M231" i="9"/>
  <c r="L231" i="9"/>
  <c r="E231" i="9"/>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F172" i="9"/>
  <c r="E172" i="9"/>
  <c r="B172" i="9" s="1"/>
  <c r="H171" i="9"/>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F166" i="9"/>
  <c r="B166" i="9"/>
  <c r="H165" i="9"/>
  <c r="G165" i="9"/>
  <c r="F165" i="9"/>
  <c r="H164" i="9"/>
  <c r="G164" i="9"/>
  <c r="F164" i="9"/>
  <c r="E164" i="9"/>
  <c r="B164" i="9" s="1"/>
  <c r="H163" i="9"/>
  <c r="G163" i="9"/>
  <c r="F163" i="9"/>
  <c r="H162" i="9"/>
  <c r="G162" i="9"/>
  <c r="F162" i="9"/>
  <c r="E162" i="9"/>
  <c r="B162" i="9" s="1"/>
  <c r="H161" i="9"/>
  <c r="G161" i="9"/>
  <c r="F161" i="9"/>
  <c r="E161" i="9"/>
  <c r="B161" i="9"/>
  <c r="H160" i="9"/>
  <c r="G160" i="9"/>
  <c r="E160" i="9" s="1"/>
  <c r="B160" i="9" s="1"/>
  <c r="F160" i="9"/>
  <c r="H159" i="9"/>
  <c r="G159" i="9"/>
  <c r="E159" i="9" s="1"/>
  <c r="B159" i="9" s="1"/>
  <c r="F159" i="9"/>
  <c r="H158" i="9"/>
  <c r="G158" i="9"/>
  <c r="F158" i="9"/>
  <c r="E158" i="9"/>
  <c r="B158" i="9"/>
  <c r="H157" i="9"/>
  <c r="G157" i="9"/>
  <c r="F157" i="9"/>
  <c r="F156" i="9"/>
  <c r="B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F150" i="9"/>
  <c r="B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F143" i="9"/>
  <c r="H142" i="9"/>
  <c r="G142" i="9"/>
  <c r="E142" i="9" s="1"/>
  <c r="F142" i="9"/>
  <c r="B142" i="9"/>
  <c r="H141" i="9"/>
  <c r="G141" i="9"/>
  <c r="F141" i="9"/>
  <c r="H140" i="9"/>
  <c r="G140" i="9"/>
  <c r="F140" i="9"/>
  <c r="E140" i="9"/>
  <c r="B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F134" i="9"/>
  <c r="B134" i="9"/>
  <c r="H133" i="9"/>
  <c r="G133" i="9"/>
  <c r="F133" i="9"/>
  <c r="H132" i="9"/>
  <c r="G132" i="9"/>
  <c r="F132" i="9"/>
  <c r="E132" i="9"/>
  <c r="B132" i="9"/>
  <c r="H131" i="9"/>
  <c r="G131" i="9"/>
  <c r="F131" i="9"/>
  <c r="H130" i="9"/>
  <c r="G130" i="9"/>
  <c r="F130" i="9"/>
  <c r="E130" i="9"/>
  <c r="H129" i="9"/>
  <c r="G129" i="9"/>
  <c r="F129" i="9"/>
  <c r="E129" i="9"/>
  <c r="B129" i="9" s="1"/>
  <c r="H128" i="9"/>
  <c r="G128" i="9"/>
  <c r="E128" i="9" s="1"/>
  <c r="B128" i="9" s="1"/>
  <c r="F128" i="9"/>
  <c r="H127" i="9"/>
  <c r="G127" i="9"/>
  <c r="E127" i="9" s="1"/>
  <c r="B127" i="9" s="1"/>
  <c r="F127" i="9"/>
  <c r="H126" i="9"/>
  <c r="G126" i="9"/>
  <c r="E126" i="9" s="1"/>
  <c r="F126" i="9"/>
  <c r="B126" i="9"/>
  <c r="H125" i="9"/>
  <c r="G125" i="9"/>
  <c r="E125" i="9" s="1"/>
  <c r="B125" i="9" s="1"/>
  <c r="F125" i="9"/>
  <c r="H124" i="9"/>
  <c r="G124" i="9"/>
  <c r="F124" i="9"/>
  <c r="E124" i="9"/>
  <c r="B124" i="9"/>
  <c r="H123" i="9"/>
  <c r="G123" i="9"/>
  <c r="E123" i="9" s="1"/>
  <c r="B123" i="9" s="1"/>
  <c r="F123" i="9"/>
  <c r="H122" i="9"/>
  <c r="G122" i="9"/>
  <c r="F122" i="9"/>
  <c r="E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H116" i="9"/>
  <c r="G116" i="9"/>
  <c r="F116" i="9"/>
  <c r="E116" i="9"/>
  <c r="B116" i="9"/>
  <c r="H115" i="9"/>
  <c r="G115" i="9"/>
  <c r="F115" i="9"/>
  <c r="H114" i="9"/>
  <c r="G114" i="9"/>
  <c r="F114" i="9"/>
  <c r="E114" i="9"/>
  <c r="H113" i="9"/>
  <c r="G113" i="9"/>
  <c r="F113" i="9"/>
  <c r="E113" i="9"/>
  <c r="B113" i="9" s="1"/>
  <c r="H112" i="9"/>
  <c r="G112" i="9"/>
  <c r="E112" i="9" s="1"/>
  <c r="B112" i="9" s="1"/>
  <c r="F112" i="9"/>
  <c r="H111" i="9"/>
  <c r="G111" i="9"/>
  <c r="E111" i="9" s="1"/>
  <c r="F111" i="9"/>
  <c r="H110" i="9"/>
  <c r="E110" i="9" s="1"/>
  <c r="G110" i="9"/>
  <c r="F110" i="9"/>
  <c r="B110" i="9"/>
  <c r="H109" i="9"/>
  <c r="G109" i="9"/>
  <c r="F109" i="9"/>
  <c r="H108" i="9"/>
  <c r="G108" i="9"/>
  <c r="F108" i="9"/>
  <c r="E108" i="9"/>
  <c r="B108" i="9"/>
  <c r="H107" i="9"/>
  <c r="G107" i="9"/>
  <c r="F107" i="9"/>
  <c r="H106" i="9"/>
  <c r="G106" i="9"/>
  <c r="F106" i="9"/>
  <c r="E106" i="9"/>
  <c r="H105" i="9"/>
  <c r="G105" i="9"/>
  <c r="F105" i="9"/>
  <c r="E105" i="9"/>
  <c r="B105" i="9" s="1"/>
  <c r="H104" i="9"/>
  <c r="G104" i="9"/>
  <c r="E104" i="9" s="1"/>
  <c r="B104" i="9" s="1"/>
  <c r="F104" i="9"/>
  <c r="H103" i="9"/>
  <c r="G103" i="9"/>
  <c r="E103" i="9" s="1"/>
  <c r="F103" i="9"/>
  <c r="H102" i="9"/>
  <c r="G102" i="9"/>
  <c r="F102" i="9"/>
  <c r="E102" i="9"/>
  <c r="B102" i="9"/>
  <c r="H101" i="9"/>
  <c r="G101" i="9"/>
  <c r="F101" i="9"/>
  <c r="H100" i="9"/>
  <c r="G100" i="9"/>
  <c r="F100" i="9"/>
  <c r="E100" i="9"/>
  <c r="B100" i="9"/>
  <c r="H99" i="9"/>
  <c r="G99" i="9"/>
  <c r="F99" i="9"/>
  <c r="H98" i="9"/>
  <c r="G98" i="9"/>
  <c r="F98" i="9"/>
  <c r="E98" i="9"/>
  <c r="B98" i="9" s="1"/>
  <c r="H97" i="9"/>
  <c r="G97" i="9"/>
  <c r="F97" i="9"/>
  <c r="E97" i="9"/>
  <c r="B97" i="9"/>
  <c r="H96" i="9"/>
  <c r="G96" i="9"/>
  <c r="F96" i="9"/>
  <c r="H95" i="9"/>
  <c r="G95" i="9"/>
  <c r="E95" i="9" s="1"/>
  <c r="B95" i="9" s="1"/>
  <c r="F95" i="9"/>
  <c r="H94" i="9"/>
  <c r="G94" i="9"/>
  <c r="F94" i="9"/>
  <c r="E94" i="9"/>
  <c r="B94" i="9"/>
  <c r="H93" i="9"/>
  <c r="G93" i="9"/>
  <c r="F93" i="9"/>
  <c r="H92" i="9"/>
  <c r="G92" i="9"/>
  <c r="F92" i="9"/>
  <c r="E92" i="9"/>
  <c r="B92" i="9" s="1"/>
  <c r="H91" i="9"/>
  <c r="G91" i="9"/>
  <c r="F91" i="9"/>
  <c r="H90" i="9"/>
  <c r="G90" i="9"/>
  <c r="F90" i="9"/>
  <c r="E90" i="9"/>
  <c r="B90" i="9" s="1"/>
  <c r="H89" i="9"/>
  <c r="G89" i="9"/>
  <c r="F89" i="9"/>
  <c r="E89" i="9"/>
  <c r="B89" i="9"/>
  <c r="H88" i="9"/>
  <c r="G88" i="9"/>
  <c r="E88" i="9" s="1"/>
  <c r="B88" i="9" s="1"/>
  <c r="F88" i="9"/>
  <c r="H87" i="9"/>
  <c r="G87" i="9"/>
  <c r="E87" i="9" s="1"/>
  <c r="B87" i="9" s="1"/>
  <c r="F87" i="9"/>
  <c r="H86" i="9"/>
  <c r="G86" i="9"/>
  <c r="F86" i="9"/>
  <c r="E86" i="9"/>
  <c r="B86" i="9"/>
  <c r="H85" i="9"/>
  <c r="G85" i="9"/>
  <c r="E85" i="9" s="1"/>
  <c r="F85" i="9"/>
  <c r="H84" i="9"/>
  <c r="G84" i="9"/>
  <c r="F84" i="9"/>
  <c r="E84" i="9"/>
  <c r="H83" i="9"/>
  <c r="G83" i="9"/>
  <c r="E83" i="9" s="1"/>
  <c r="F83" i="9"/>
  <c r="B83" i="9" s="1"/>
  <c r="H82" i="9"/>
  <c r="G82" i="9"/>
  <c r="E82" i="9" s="1"/>
  <c r="F82" i="9"/>
  <c r="H81" i="9"/>
  <c r="G81" i="9"/>
  <c r="F81" i="9"/>
  <c r="E81" i="9"/>
  <c r="B81" i="9"/>
  <c r="H80" i="9"/>
  <c r="G80" i="9"/>
  <c r="E80" i="9" s="1"/>
  <c r="B80" i="9" s="1"/>
  <c r="F80" i="9"/>
  <c r="H79" i="9"/>
  <c r="G79" i="9"/>
  <c r="F79" i="9"/>
  <c r="E79" i="9"/>
  <c r="H78" i="9"/>
  <c r="G78" i="9"/>
  <c r="F78" i="9"/>
  <c r="E78" i="9"/>
  <c r="B78" i="9"/>
  <c r="H77" i="9"/>
  <c r="G77" i="9"/>
  <c r="E77" i="9" s="1"/>
  <c r="B77" i="9" s="1"/>
  <c r="F77" i="9"/>
  <c r="H76" i="9"/>
  <c r="G76" i="9"/>
  <c r="F76" i="9"/>
  <c r="E76" i="9"/>
  <c r="B76" i="9"/>
  <c r="H75" i="9"/>
  <c r="G75" i="9"/>
  <c r="F75" i="9"/>
  <c r="E75" i="9"/>
  <c r="B75" i="9" s="1"/>
  <c r="H74" i="9"/>
  <c r="G74" i="9"/>
  <c r="E74" i="9" s="1"/>
  <c r="F74" i="9"/>
  <c r="H73" i="9"/>
  <c r="G73" i="9"/>
  <c r="F73" i="9"/>
  <c r="E73" i="9"/>
  <c r="B73" i="9"/>
  <c r="H72" i="9"/>
  <c r="G72" i="9"/>
  <c r="E72" i="9" s="1"/>
  <c r="B72" i="9" s="1"/>
  <c r="F72" i="9"/>
  <c r="H71" i="9"/>
  <c r="G71" i="9"/>
  <c r="F71" i="9"/>
  <c r="E71" i="9"/>
  <c r="H70" i="9"/>
  <c r="G70" i="9"/>
  <c r="F70" i="9"/>
  <c r="E70" i="9"/>
  <c r="B70" i="9"/>
  <c r="H69" i="9"/>
  <c r="G69" i="9"/>
  <c r="E69" i="9" s="1"/>
  <c r="B69" i="9" s="1"/>
  <c r="F69" i="9"/>
  <c r="H68" i="9"/>
  <c r="G68" i="9"/>
  <c r="F68" i="9"/>
  <c r="E68" i="9"/>
  <c r="B68" i="9"/>
  <c r="H67" i="9"/>
  <c r="G67" i="9"/>
  <c r="F67" i="9"/>
  <c r="E67" i="9"/>
  <c r="B67" i="9" s="1"/>
  <c r="H66" i="9"/>
  <c r="G66" i="9"/>
  <c r="E66" i="9" s="1"/>
  <c r="F66" i="9"/>
  <c r="H65" i="9"/>
  <c r="G65" i="9"/>
  <c r="F65" i="9"/>
  <c r="E65" i="9"/>
  <c r="B65" i="9"/>
  <c r="H64" i="9"/>
  <c r="G64" i="9"/>
  <c r="E64" i="9" s="1"/>
  <c r="B64" i="9" s="1"/>
  <c r="F64" i="9"/>
  <c r="H63" i="9"/>
  <c r="G63" i="9"/>
  <c r="F63" i="9"/>
  <c r="E63" i="9"/>
  <c r="H62" i="9"/>
  <c r="G62" i="9"/>
  <c r="F62" i="9"/>
  <c r="E62" i="9"/>
  <c r="B62" i="9"/>
  <c r="H61" i="9"/>
  <c r="G61" i="9"/>
  <c r="E61" i="9" s="1"/>
  <c r="B61" i="9" s="1"/>
  <c r="F61" i="9"/>
  <c r="H60" i="9"/>
  <c r="G60" i="9"/>
  <c r="F60" i="9"/>
  <c r="E60" i="9"/>
  <c r="B60" i="9"/>
  <c r="H59" i="9"/>
  <c r="G59" i="9"/>
  <c r="F59" i="9"/>
  <c r="E59" i="9"/>
  <c r="B59" i="9" s="1"/>
  <c r="H58" i="9"/>
  <c r="G58" i="9"/>
  <c r="E58" i="9" s="1"/>
  <c r="F58" i="9"/>
  <c r="H57" i="9"/>
  <c r="G57" i="9"/>
  <c r="F57" i="9"/>
  <c r="E57" i="9"/>
  <c r="B57" i="9"/>
  <c r="H56" i="9"/>
  <c r="G56" i="9"/>
  <c r="E56" i="9" s="1"/>
  <c r="B56" i="9" s="1"/>
  <c r="F56" i="9"/>
  <c r="H55" i="9"/>
  <c r="E55" i="9" s="1"/>
  <c r="G55" i="9"/>
  <c r="F55" i="9"/>
  <c r="H54" i="9"/>
  <c r="G54" i="9"/>
  <c r="F54" i="9"/>
  <c r="E54" i="9"/>
  <c r="B54" i="9"/>
  <c r="H53" i="9"/>
  <c r="G53" i="9"/>
  <c r="F53" i="9"/>
  <c r="H52" i="9"/>
  <c r="E52" i="9" s="1"/>
  <c r="B52" i="9" s="1"/>
  <c r="G52" i="9"/>
  <c r="F52" i="9"/>
  <c r="H51" i="9"/>
  <c r="G51" i="9"/>
  <c r="F51" i="9"/>
  <c r="E51" i="9"/>
  <c r="B51" i="9" s="1"/>
  <c r="H50" i="9"/>
  <c r="G50" i="9"/>
  <c r="F50" i="9"/>
  <c r="H49" i="9"/>
  <c r="G49" i="9"/>
  <c r="F49" i="9"/>
  <c r="E49" i="9"/>
  <c r="B49" i="9" s="1"/>
  <c r="H48" i="9"/>
  <c r="G48" i="9"/>
  <c r="F48" i="9"/>
  <c r="H47" i="9"/>
  <c r="G47" i="9"/>
  <c r="F47" i="9"/>
  <c r="E47" i="9"/>
  <c r="H46" i="9"/>
  <c r="E46" i="9" s="1"/>
  <c r="B46" i="9" s="1"/>
  <c r="G46" i="9"/>
  <c r="F46" i="9"/>
  <c r="H45" i="9"/>
  <c r="G45" i="9"/>
  <c r="E45" i="9" s="1"/>
  <c r="B45" i="9" s="1"/>
  <c r="F45" i="9"/>
  <c r="H44" i="9"/>
  <c r="G44" i="9"/>
  <c r="F44" i="9"/>
  <c r="E44" i="9"/>
  <c r="B44" i="9"/>
  <c r="H43" i="9"/>
  <c r="G43" i="9"/>
  <c r="F43" i="9"/>
  <c r="E43" i="9"/>
  <c r="B43" i="9" s="1"/>
  <c r="H42" i="9"/>
  <c r="G42" i="9"/>
  <c r="E42" i="9" s="1"/>
  <c r="B42" i="9" s="1"/>
  <c r="F42" i="9"/>
  <c r="H41" i="9"/>
  <c r="G41" i="9"/>
  <c r="F41" i="9"/>
  <c r="E41" i="9"/>
  <c r="B41" i="9"/>
  <c r="H40" i="9"/>
  <c r="G40" i="9"/>
  <c r="E40" i="9" s="1"/>
  <c r="B40" i="9" s="1"/>
  <c r="F40" i="9"/>
  <c r="H39" i="9"/>
  <c r="G39" i="9"/>
  <c r="F39" i="9"/>
  <c r="E39" i="9"/>
  <c r="H38" i="9"/>
  <c r="G38" i="9"/>
  <c r="F38" i="9"/>
  <c r="E38" i="9"/>
  <c r="B38" i="9"/>
  <c r="H37" i="9"/>
  <c r="G37" i="9"/>
  <c r="E37" i="9" s="1"/>
  <c r="B37" i="9" s="1"/>
  <c r="F37" i="9"/>
  <c r="H36" i="9"/>
  <c r="G36" i="9"/>
  <c r="F36" i="9"/>
  <c r="H35" i="9"/>
  <c r="G35" i="9"/>
  <c r="F35" i="9"/>
  <c r="E35" i="9"/>
  <c r="B35" i="9" s="1"/>
  <c r="H34" i="9"/>
  <c r="G34" i="9"/>
  <c r="F34" i="9"/>
  <c r="H33" i="9"/>
  <c r="G33" i="9"/>
  <c r="F33" i="9"/>
  <c r="E33" i="9"/>
  <c r="B33" i="9"/>
  <c r="H32" i="9"/>
  <c r="E32" i="9" s="1"/>
  <c r="B32" i="9" s="1"/>
  <c r="G32" i="9"/>
  <c r="F32" i="9"/>
  <c r="H31" i="9"/>
  <c r="E31" i="9" s="1"/>
  <c r="G31" i="9"/>
  <c r="F31" i="9"/>
  <c r="H30" i="9"/>
  <c r="G30" i="9"/>
  <c r="F30" i="9"/>
  <c r="E30" i="9"/>
  <c r="B30" i="9"/>
  <c r="H29" i="9"/>
  <c r="G29" i="9"/>
  <c r="E29" i="9" s="1"/>
  <c r="B29" i="9" s="1"/>
  <c r="F29" i="9"/>
  <c r="H28" i="9"/>
  <c r="G28" i="9"/>
  <c r="F28" i="9"/>
  <c r="E28" i="9"/>
  <c r="B28" i="9"/>
  <c r="H27" i="9"/>
  <c r="G27" i="9"/>
  <c r="F27" i="9"/>
  <c r="E27" i="9"/>
  <c r="B27" i="9" s="1"/>
  <c r="H26" i="9"/>
  <c r="G26" i="9"/>
  <c r="F26" i="9"/>
  <c r="H25" i="9"/>
  <c r="G25" i="9"/>
  <c r="F25" i="9"/>
  <c r="E25" i="9"/>
  <c r="B25" i="9" s="1"/>
  <c r="F24" i="9"/>
  <c r="F4" i="9"/>
  <c r="O3" i="9"/>
  <c r="G296" i="9" s="1"/>
  <c r="I3" i="9"/>
  <c r="H3" i="9"/>
  <c r="G3" i="9"/>
  <c r="D104" i="8"/>
  <c r="C1681" i="1" s="1"/>
  <c r="D97" i="8"/>
  <c r="D92" i="8"/>
  <c r="D87" i="8"/>
  <c r="D82" i="8"/>
  <c r="D77" i="8"/>
  <c r="D72" i="8"/>
  <c r="D67" i="8"/>
  <c r="D62" i="8"/>
  <c r="D57" i="8"/>
  <c r="D52" i="8"/>
  <c r="D46" i="8"/>
  <c r="D37" i="8"/>
  <c r="D27" i="8"/>
  <c r="D25" i="8" s="1"/>
  <c r="C1602" i="1" s="1"/>
  <c r="G1602" i="1" s="1"/>
  <c r="D18" i="8"/>
  <c r="D8" i="8"/>
  <c r="D6" i="8" s="1"/>
  <c r="C1583" i="1" s="1"/>
  <c r="E44" i="7"/>
  <c r="D44" i="7"/>
  <c r="D38" i="7" s="1"/>
  <c r="E39" i="7"/>
  <c r="E38" i="7" s="1"/>
  <c r="D39" i="7"/>
  <c r="E30" i="7"/>
  <c r="D30" i="7"/>
  <c r="E23" i="7"/>
  <c r="E22" i="7" s="1"/>
  <c r="D23" i="7"/>
  <c r="E14" i="7"/>
  <c r="D14" i="7"/>
  <c r="E7" i="7"/>
  <c r="E6" i="7" s="1"/>
  <c r="D7"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252" i="5"/>
  <c r="D251"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D197" i="5"/>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1046" i="1" s="1"/>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D647" i="4"/>
  <c r="F647" i="4" s="1"/>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E585" i="4"/>
  <c r="E584" i="4" s="1"/>
  <c r="D585"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F523" i="4"/>
  <c r="E523" i="4"/>
  <c r="D523" i="4"/>
  <c r="D522" i="4" s="1"/>
  <c r="F522" i="4" s="1"/>
  <c r="F521" i="4"/>
  <c r="F520" i="4"/>
  <c r="F519" i="4"/>
  <c r="F518" i="4"/>
  <c r="F517" i="4"/>
  <c r="F516" i="4"/>
  <c r="F515" i="4"/>
  <c r="E514" i="4"/>
  <c r="E491" i="4" s="1"/>
  <c r="E430"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E431" i="4" s="1"/>
  <c r="D432" i="4"/>
  <c r="E428" i="4"/>
  <c r="F428" i="4" s="1"/>
  <c r="D428" i="4"/>
  <c r="E427" i="4"/>
  <c r="F427" i="4" s="1"/>
  <c r="D427" i="4"/>
  <c r="F426" i="4"/>
  <c r="E426" i="4"/>
  <c r="D421" i="1" s="1"/>
  <c r="H421" i="1" s="1"/>
  <c r="D426" i="4"/>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D355" i="4"/>
  <c r="E354" i="4"/>
  <c r="D354" i="4"/>
  <c r="F354" i="4" s="1"/>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D135" i="4"/>
  <c r="E134" i="4"/>
  <c r="D130" i="1" s="1"/>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H1683" i="1"/>
  <c r="C1683" i="1"/>
  <c r="G1683" i="1" s="1"/>
  <c r="H1682" i="1"/>
  <c r="C1682" i="1"/>
  <c r="G1682" i="1" s="1"/>
  <c r="C1680" i="1"/>
  <c r="H1679" i="1"/>
  <c r="G1679" i="1"/>
  <c r="C1679" i="1"/>
  <c r="C1678" i="1"/>
  <c r="G1677" i="1"/>
  <c r="C1677" i="1"/>
  <c r="H1677" i="1" s="1"/>
  <c r="H1676" i="1"/>
  <c r="C1676" i="1"/>
  <c r="G1676" i="1" s="1"/>
  <c r="H1675" i="1"/>
  <c r="G1675" i="1"/>
  <c r="C1675" i="1"/>
  <c r="H1674" i="1"/>
  <c r="G1674" i="1"/>
  <c r="C1674" i="1"/>
  <c r="G1673" i="1"/>
  <c r="C1673" i="1"/>
  <c r="H1673" i="1" s="1"/>
  <c r="H1672" i="1"/>
  <c r="C1672" i="1"/>
  <c r="G1672" i="1" s="1"/>
  <c r="H1671" i="1"/>
  <c r="G1671" i="1"/>
  <c r="C1671" i="1"/>
  <c r="C1670" i="1"/>
  <c r="G1669" i="1"/>
  <c r="C1669" i="1"/>
  <c r="H1669" i="1" s="1"/>
  <c r="C1668" i="1"/>
  <c r="G1668" i="1" s="1"/>
  <c r="H1667" i="1"/>
  <c r="G1667" i="1"/>
  <c r="C1667" i="1"/>
  <c r="H1666" i="1"/>
  <c r="C1666" i="1"/>
  <c r="G1666" i="1" s="1"/>
  <c r="G1665" i="1"/>
  <c r="C1665" i="1"/>
  <c r="H1665" i="1" s="1"/>
  <c r="H1664" i="1"/>
  <c r="C1664" i="1"/>
  <c r="G1664" i="1" s="1"/>
  <c r="H1663" i="1"/>
  <c r="G1663" i="1"/>
  <c r="C1663" i="1"/>
  <c r="H1662" i="1"/>
  <c r="C1662" i="1"/>
  <c r="G1662" i="1" s="1"/>
  <c r="C1661" i="1"/>
  <c r="H1660" i="1"/>
  <c r="C1660" i="1"/>
  <c r="G1660" i="1" s="1"/>
  <c r="H1659" i="1"/>
  <c r="G1659" i="1"/>
  <c r="C1659" i="1"/>
  <c r="C1658" i="1"/>
  <c r="G1657" i="1"/>
  <c r="C1657" i="1"/>
  <c r="H1657" i="1" s="1"/>
  <c r="H1656" i="1"/>
  <c r="C1656" i="1"/>
  <c r="G1656" i="1" s="1"/>
  <c r="H1655" i="1"/>
  <c r="G1655" i="1"/>
  <c r="C1655" i="1"/>
  <c r="H1654" i="1"/>
  <c r="C1654" i="1"/>
  <c r="G1654" i="1" s="1"/>
  <c r="C1653" i="1"/>
  <c r="H1652" i="1"/>
  <c r="C1652" i="1"/>
  <c r="G1652" i="1" s="1"/>
  <c r="H1651" i="1"/>
  <c r="G1651" i="1"/>
  <c r="C1651" i="1"/>
  <c r="H1650" i="1"/>
  <c r="C1650" i="1"/>
  <c r="G1650" i="1" s="1"/>
  <c r="H1648" i="1"/>
  <c r="C1648" i="1"/>
  <c r="G1648" i="1" s="1"/>
  <c r="H1647" i="1"/>
  <c r="G1647" i="1"/>
  <c r="C1647" i="1"/>
  <c r="C1646" i="1"/>
  <c r="C1645" i="1"/>
  <c r="C1644" i="1"/>
  <c r="G1644" i="1" s="1"/>
  <c r="H1643" i="1"/>
  <c r="G1643" i="1"/>
  <c r="C1643" i="1"/>
  <c r="H1642" i="1"/>
  <c r="G1642" i="1"/>
  <c r="C1642" i="1"/>
  <c r="G1641" i="1"/>
  <c r="C1641" i="1"/>
  <c r="H1641" i="1" s="1"/>
  <c r="C1640" i="1"/>
  <c r="H1639" i="1"/>
  <c r="G1639" i="1"/>
  <c r="C1639" i="1"/>
  <c r="H1638" i="1"/>
  <c r="C1638" i="1"/>
  <c r="G1638" i="1" s="1"/>
  <c r="C1637" i="1"/>
  <c r="H1636" i="1"/>
  <c r="C1636" i="1"/>
  <c r="G1636" i="1" s="1"/>
  <c r="C1635" i="1"/>
  <c r="H1635" i="1" s="1"/>
  <c r="C1634" i="1"/>
  <c r="G1633" i="1"/>
  <c r="C1633" i="1"/>
  <c r="H1633" i="1" s="1"/>
  <c r="C1632" i="1"/>
  <c r="H1631" i="1"/>
  <c r="G1631" i="1"/>
  <c r="C1631" i="1"/>
  <c r="C1630" i="1"/>
  <c r="C1629" i="1"/>
  <c r="H1627" i="1"/>
  <c r="G1627" i="1"/>
  <c r="C1627" i="1"/>
  <c r="C1626" i="1"/>
  <c r="G1625" i="1"/>
  <c r="C1625" i="1"/>
  <c r="H1625" i="1" s="1"/>
  <c r="C1624" i="1"/>
  <c r="G1624" i="1" s="1"/>
  <c r="H1623" i="1"/>
  <c r="G1623" i="1"/>
  <c r="C1623" i="1"/>
  <c r="C1620" i="1"/>
  <c r="H1619" i="1"/>
  <c r="G1619" i="1"/>
  <c r="C1619" i="1"/>
  <c r="H1618" i="1"/>
  <c r="C1618" i="1"/>
  <c r="G1618" i="1" s="1"/>
  <c r="G1617" i="1"/>
  <c r="C1617" i="1"/>
  <c r="H1617" i="1" s="1"/>
  <c r="C1616" i="1"/>
  <c r="H1615" i="1"/>
  <c r="G1615" i="1"/>
  <c r="C1615" i="1"/>
  <c r="C1614" i="1"/>
  <c r="C1613" i="1"/>
  <c r="C1612" i="1"/>
  <c r="H1611" i="1"/>
  <c r="G1611" i="1"/>
  <c r="C1611" i="1"/>
  <c r="C1610" i="1"/>
  <c r="G1609" i="1"/>
  <c r="C1609" i="1"/>
  <c r="H1609" i="1" s="1"/>
  <c r="C1608" i="1"/>
  <c r="G1608" i="1" s="1"/>
  <c r="C1607" i="1"/>
  <c r="G1607" i="1" s="1"/>
  <c r="C1606" i="1"/>
  <c r="H1606" i="1" s="1"/>
  <c r="C1605" i="1"/>
  <c r="H1605" i="1" s="1"/>
  <c r="C1604" i="1"/>
  <c r="C1603" i="1"/>
  <c r="H1603" i="1" s="1"/>
  <c r="C1601" i="1"/>
  <c r="G1601" i="1" s="1"/>
  <c r="H1600" i="1"/>
  <c r="C1600" i="1"/>
  <c r="G1600" i="1" s="1"/>
  <c r="C1599" i="1"/>
  <c r="H1598" i="1"/>
  <c r="C1598" i="1"/>
  <c r="G1598" i="1" s="1"/>
  <c r="H1597" i="1"/>
  <c r="G1597" i="1"/>
  <c r="C1597" i="1"/>
  <c r="C1596" i="1"/>
  <c r="H1596" i="1" s="1"/>
  <c r="C1595" i="1"/>
  <c r="C1594" i="1"/>
  <c r="G1594" i="1" s="1"/>
  <c r="G1593" i="1"/>
  <c r="C1593" i="1"/>
  <c r="H1593" i="1" s="1"/>
  <c r="C1592" i="1"/>
  <c r="C1591" i="1"/>
  <c r="C1590" i="1"/>
  <c r="H1589" i="1"/>
  <c r="G1589" i="1"/>
  <c r="C1589" i="1"/>
  <c r="C1588" i="1"/>
  <c r="C1587" i="1"/>
  <c r="H1587" i="1" s="1"/>
  <c r="C1586" i="1"/>
  <c r="G1586" i="1" s="1"/>
  <c r="C1585" i="1"/>
  <c r="H1585" i="1" s="1"/>
  <c r="H1584" i="1"/>
  <c r="G1584" i="1"/>
  <c r="C1584" i="1"/>
  <c r="C1582" i="1"/>
  <c r="H1582" i="1" s="1"/>
  <c r="D1581" i="1"/>
  <c r="C1581" i="1"/>
  <c r="J1580" i="1"/>
  <c r="I1580" i="1"/>
  <c r="H1580" i="1"/>
  <c r="G1580" i="1"/>
  <c r="D1580" i="1"/>
  <c r="C1580" i="1"/>
  <c r="J1579" i="1"/>
  <c r="D1579" i="1"/>
  <c r="C1579" i="1"/>
  <c r="D1578" i="1"/>
  <c r="C1578" i="1"/>
  <c r="H1577" i="1"/>
  <c r="G1577" i="1"/>
  <c r="D1577" i="1"/>
  <c r="C1577" i="1"/>
  <c r="D1576" i="1"/>
  <c r="C1576" i="1"/>
  <c r="H1575" i="1"/>
  <c r="G1575" i="1"/>
  <c r="I1575" i="1" s="1"/>
  <c r="D1575" i="1"/>
  <c r="C1575" i="1"/>
  <c r="J1575" i="1" s="1"/>
  <c r="D1574" i="1"/>
  <c r="C1574" i="1"/>
  <c r="J1573" i="1"/>
  <c r="I1573" i="1"/>
  <c r="H1573" i="1"/>
  <c r="G1573" i="1"/>
  <c r="D1573" i="1"/>
  <c r="C1573" i="1"/>
  <c r="H1572" i="1"/>
  <c r="D1572" i="1"/>
  <c r="C1572" i="1"/>
  <c r="G1572" i="1" s="1"/>
  <c r="H1571" i="1"/>
  <c r="G1571" i="1"/>
  <c r="D1571" i="1"/>
  <c r="C1571" i="1"/>
  <c r="J1570" i="1"/>
  <c r="D1570" i="1"/>
  <c r="C1570" i="1"/>
  <c r="D1569" i="1"/>
  <c r="C1569" i="1"/>
  <c r="D1568" i="1"/>
  <c r="J1568" i="1" s="1"/>
  <c r="C1568" i="1"/>
  <c r="J1567" i="1"/>
  <c r="H1567" i="1"/>
  <c r="G1567" i="1"/>
  <c r="I1567" i="1" s="1"/>
  <c r="D1567" i="1"/>
  <c r="C1567" i="1"/>
  <c r="J1566" i="1"/>
  <c r="D1566" i="1"/>
  <c r="G1566" i="1" s="1"/>
  <c r="C1566" i="1"/>
  <c r="D1565" i="1"/>
  <c r="C1565" i="1"/>
  <c r="J1564" i="1"/>
  <c r="D1564" i="1"/>
  <c r="C1564" i="1"/>
  <c r="D1563" i="1"/>
  <c r="G1563" i="1" s="1"/>
  <c r="C1563" i="1"/>
  <c r="H1562" i="1"/>
  <c r="G1562" i="1"/>
  <c r="I1562" i="1" s="1"/>
  <c r="D1562" i="1"/>
  <c r="C1562" i="1"/>
  <c r="J1562" i="1" s="1"/>
  <c r="D1561" i="1"/>
  <c r="C1561" i="1"/>
  <c r="J1560" i="1"/>
  <c r="I1560" i="1"/>
  <c r="H1560" i="1"/>
  <c r="G1560" i="1"/>
  <c r="D1560" i="1"/>
  <c r="C1560" i="1"/>
  <c r="G1559" i="1"/>
  <c r="D1559" i="1"/>
  <c r="J1559" i="1" s="1"/>
  <c r="C1559" i="1"/>
  <c r="D1558" i="1"/>
  <c r="C1558" i="1"/>
  <c r="D1557" i="1"/>
  <c r="J1557" i="1" s="1"/>
  <c r="C1557" i="1"/>
  <c r="D1556" i="1"/>
  <c r="C1556" i="1"/>
  <c r="D1555" i="1"/>
  <c r="J1554" i="1"/>
  <c r="I1554" i="1"/>
  <c r="H1554" i="1"/>
  <c r="G1554" i="1"/>
  <c r="D1554" i="1"/>
  <c r="C1554" i="1"/>
  <c r="D1553" i="1"/>
  <c r="C1553" i="1"/>
  <c r="D1552" i="1"/>
  <c r="C1552" i="1"/>
  <c r="D1551" i="1"/>
  <c r="J1551" i="1" s="1"/>
  <c r="C1551" i="1"/>
  <c r="J1550" i="1"/>
  <c r="H1550" i="1"/>
  <c r="G1550" i="1"/>
  <c r="I1550" i="1" s="1"/>
  <c r="D1550" i="1"/>
  <c r="C1550" i="1"/>
  <c r="D1549" i="1"/>
  <c r="C1549" i="1"/>
  <c r="D1548" i="1"/>
  <c r="C1548" i="1"/>
  <c r="D1547" i="1"/>
  <c r="C1547" i="1"/>
  <c r="G1546" i="1"/>
  <c r="I1546" i="1" s="1"/>
  <c r="D1546" i="1"/>
  <c r="H1546" i="1" s="1"/>
  <c r="C1546" i="1"/>
  <c r="D1545" i="1"/>
  <c r="C1545" i="1"/>
  <c r="G1544" i="1"/>
  <c r="D1544" i="1"/>
  <c r="J1544" i="1" s="1"/>
  <c r="C1544" i="1"/>
  <c r="H1543" i="1"/>
  <c r="D1543" i="1"/>
  <c r="C1543" i="1"/>
  <c r="G1543" i="1" s="1"/>
  <c r="H1542" i="1"/>
  <c r="G1542" i="1"/>
  <c r="I1542" i="1" s="1"/>
  <c r="D1542" i="1"/>
  <c r="J1542" i="1" s="1"/>
  <c r="C1542" i="1"/>
  <c r="D1541" i="1"/>
  <c r="C1541" i="1"/>
  <c r="C1540" i="1"/>
  <c r="C1539" i="1"/>
  <c r="H1536" i="1"/>
  <c r="D1536" i="1"/>
  <c r="C1536" i="1"/>
  <c r="G1536" i="1" s="1"/>
  <c r="G1535" i="1"/>
  <c r="D1535" i="1"/>
  <c r="C1535" i="1"/>
  <c r="H1535" i="1" s="1"/>
  <c r="H1534" i="1"/>
  <c r="D1534" i="1"/>
  <c r="C1534" i="1"/>
  <c r="G1534" i="1" s="1"/>
  <c r="D1533" i="1"/>
  <c r="C1533" i="1"/>
  <c r="D1532" i="1"/>
  <c r="C1532" i="1"/>
  <c r="D1531" i="1"/>
  <c r="C1531" i="1"/>
  <c r="H1530" i="1"/>
  <c r="D1530" i="1"/>
  <c r="C1530" i="1"/>
  <c r="G1530" i="1" s="1"/>
  <c r="H1529" i="1"/>
  <c r="D1529" i="1"/>
  <c r="G1529" i="1" s="1"/>
  <c r="C1529" i="1"/>
  <c r="H1528" i="1"/>
  <c r="D1528" i="1"/>
  <c r="C1528" i="1"/>
  <c r="G1528" i="1" s="1"/>
  <c r="H1527" i="1"/>
  <c r="G1527" i="1"/>
  <c r="D1527" i="1"/>
  <c r="C1527" i="1"/>
  <c r="D1526" i="1"/>
  <c r="C1526" i="1"/>
  <c r="D1525" i="1"/>
  <c r="C1525" i="1"/>
  <c r="D1524" i="1"/>
  <c r="C1524" i="1"/>
  <c r="D1523" i="1"/>
  <c r="C1523" i="1"/>
  <c r="D1522" i="1"/>
  <c r="H1522" i="1" s="1"/>
  <c r="C1522" i="1"/>
  <c r="H1521" i="1"/>
  <c r="D1521" i="1"/>
  <c r="C1521" i="1"/>
  <c r="G1521" i="1" s="1"/>
  <c r="H1520" i="1"/>
  <c r="D1520" i="1"/>
  <c r="C1520" i="1"/>
  <c r="G1520" i="1" s="1"/>
  <c r="G1519" i="1"/>
  <c r="D1519" i="1"/>
  <c r="C1519" i="1"/>
  <c r="H1518" i="1"/>
  <c r="D1518" i="1"/>
  <c r="C1518" i="1"/>
  <c r="D1517" i="1"/>
  <c r="C1517" i="1"/>
  <c r="D1516" i="1"/>
  <c r="C1516" i="1"/>
  <c r="D1515" i="1"/>
  <c r="C1515" i="1"/>
  <c r="D1514" i="1"/>
  <c r="C1514" i="1"/>
  <c r="H1513" i="1"/>
  <c r="D1513" i="1"/>
  <c r="G1513" i="1" s="1"/>
  <c r="C1513" i="1"/>
  <c r="D1512" i="1"/>
  <c r="H1512" i="1" s="1"/>
  <c r="C1512" i="1"/>
  <c r="H1511" i="1"/>
  <c r="G1511" i="1"/>
  <c r="D1511" i="1"/>
  <c r="C1511" i="1"/>
  <c r="D1510" i="1"/>
  <c r="G1509" i="1"/>
  <c r="D1509" i="1"/>
  <c r="H1509" i="1" s="1"/>
  <c r="C1509" i="1"/>
  <c r="D1508" i="1"/>
  <c r="C1508" i="1"/>
  <c r="H1507" i="1"/>
  <c r="D1507" i="1"/>
  <c r="C1507" i="1"/>
  <c r="D1506" i="1"/>
  <c r="H1506" i="1" s="1"/>
  <c r="C1506" i="1"/>
  <c r="D1505" i="1"/>
  <c r="G1505" i="1" s="1"/>
  <c r="C1505" i="1"/>
  <c r="H1504" i="1"/>
  <c r="D1504" i="1"/>
  <c r="C1504" i="1"/>
  <c r="G1504" i="1" s="1"/>
  <c r="D1503" i="1"/>
  <c r="G1503" i="1" s="1"/>
  <c r="C1503" i="1"/>
  <c r="H1502" i="1"/>
  <c r="D1502" i="1"/>
  <c r="C1502" i="1"/>
  <c r="D1501" i="1"/>
  <c r="C1501" i="1"/>
  <c r="D1500" i="1"/>
  <c r="C1500" i="1"/>
  <c r="D1499" i="1"/>
  <c r="C1499" i="1"/>
  <c r="H1498" i="1"/>
  <c r="D1498" i="1"/>
  <c r="C1498" i="1"/>
  <c r="G1498" i="1" s="1"/>
  <c r="H1497" i="1"/>
  <c r="D1497" i="1"/>
  <c r="G1497" i="1" s="1"/>
  <c r="C1497" i="1"/>
  <c r="D1496" i="1"/>
  <c r="H1496" i="1" s="1"/>
  <c r="C1496" i="1"/>
  <c r="H1495" i="1"/>
  <c r="G1495" i="1"/>
  <c r="D1495" i="1"/>
  <c r="C1495" i="1"/>
  <c r="D1494" i="1"/>
  <c r="C1494" i="1"/>
  <c r="G1493" i="1"/>
  <c r="D1493" i="1"/>
  <c r="H1493" i="1" s="1"/>
  <c r="C1493" i="1"/>
  <c r="D1492" i="1"/>
  <c r="C1492" i="1"/>
  <c r="G1491" i="1"/>
  <c r="D1491" i="1"/>
  <c r="H1491" i="1" s="1"/>
  <c r="C1491" i="1"/>
  <c r="D1490" i="1"/>
  <c r="C1490" i="1"/>
  <c r="G1489" i="1"/>
  <c r="D1489" i="1"/>
  <c r="H1489" i="1" s="1"/>
  <c r="C1489" i="1"/>
  <c r="D1488" i="1"/>
  <c r="C1488" i="1"/>
  <c r="D1487" i="1"/>
  <c r="H1487" i="1" s="1"/>
  <c r="C1487" i="1"/>
  <c r="D1486" i="1"/>
  <c r="C1486" i="1"/>
  <c r="D1485" i="1"/>
  <c r="D1484" i="1"/>
  <c r="C1484" i="1"/>
  <c r="D1483" i="1"/>
  <c r="H1483" i="1" s="1"/>
  <c r="C1483" i="1"/>
  <c r="D1482" i="1"/>
  <c r="C1482" i="1"/>
  <c r="G1481" i="1"/>
  <c r="D1481" i="1"/>
  <c r="H1481" i="1" s="1"/>
  <c r="C1481" i="1"/>
  <c r="D1480" i="1"/>
  <c r="C1480" i="1"/>
  <c r="G1479" i="1"/>
  <c r="D1479" i="1"/>
  <c r="H1479" i="1" s="1"/>
  <c r="C1479" i="1"/>
  <c r="D1478" i="1"/>
  <c r="C1478" i="1"/>
  <c r="D1477" i="1"/>
  <c r="C1477" i="1"/>
  <c r="D1476" i="1"/>
  <c r="C1476" i="1"/>
  <c r="G1475" i="1"/>
  <c r="D1475" i="1"/>
  <c r="H1475" i="1" s="1"/>
  <c r="C1475" i="1"/>
  <c r="D1474" i="1"/>
  <c r="C1474" i="1"/>
  <c r="G1473" i="1"/>
  <c r="D1473" i="1"/>
  <c r="H1473" i="1" s="1"/>
  <c r="C1473" i="1"/>
  <c r="D1472" i="1"/>
  <c r="C1472" i="1"/>
  <c r="D1471" i="1"/>
  <c r="C1471" i="1"/>
  <c r="D1470" i="1"/>
  <c r="C1470" i="1"/>
  <c r="D1469" i="1"/>
  <c r="H1469" i="1" s="1"/>
  <c r="C1469" i="1"/>
  <c r="D1468" i="1"/>
  <c r="C1468" i="1"/>
  <c r="G1467" i="1"/>
  <c r="D1467" i="1"/>
  <c r="H1467" i="1" s="1"/>
  <c r="C1467" i="1"/>
  <c r="D1466" i="1"/>
  <c r="C1466" i="1"/>
  <c r="G1465" i="1"/>
  <c r="D1465" i="1"/>
  <c r="H1465" i="1" s="1"/>
  <c r="C1465" i="1"/>
  <c r="D1464" i="1"/>
  <c r="C1464" i="1"/>
  <c r="G1463" i="1"/>
  <c r="D1463" i="1"/>
  <c r="H1463" i="1" s="1"/>
  <c r="C1463" i="1"/>
  <c r="D1462" i="1"/>
  <c r="C1462" i="1"/>
  <c r="D1461" i="1"/>
  <c r="H1461" i="1" s="1"/>
  <c r="C1461" i="1"/>
  <c r="D1460" i="1"/>
  <c r="C1460" i="1"/>
  <c r="G1459" i="1"/>
  <c r="D1459" i="1"/>
  <c r="H1459" i="1" s="1"/>
  <c r="C1459" i="1"/>
  <c r="D1458" i="1"/>
  <c r="C1458" i="1"/>
  <c r="G1457" i="1"/>
  <c r="D1457" i="1"/>
  <c r="H1457" i="1" s="1"/>
  <c r="C1457" i="1"/>
  <c r="D1456" i="1"/>
  <c r="C1456" i="1"/>
  <c r="D1455" i="1"/>
  <c r="C1455" i="1"/>
  <c r="D1454" i="1"/>
  <c r="C1454" i="1"/>
  <c r="D1453" i="1"/>
  <c r="H1453" i="1" s="1"/>
  <c r="C1453" i="1"/>
  <c r="D1452" i="1"/>
  <c r="C1452" i="1"/>
  <c r="D1451" i="1"/>
  <c r="H1451" i="1" s="1"/>
  <c r="C1451" i="1"/>
  <c r="D1450" i="1"/>
  <c r="C1450" i="1"/>
  <c r="G1449" i="1"/>
  <c r="D1449" i="1"/>
  <c r="H1449" i="1" s="1"/>
  <c r="C1449" i="1"/>
  <c r="D1448" i="1"/>
  <c r="C1448" i="1"/>
  <c r="G1447" i="1"/>
  <c r="D1447" i="1"/>
  <c r="H1447" i="1" s="1"/>
  <c r="C1447" i="1"/>
  <c r="D1446" i="1"/>
  <c r="C1446" i="1"/>
  <c r="G1445" i="1"/>
  <c r="D1445" i="1"/>
  <c r="H1445" i="1" s="1"/>
  <c r="C1445" i="1"/>
  <c r="D1444" i="1"/>
  <c r="C1444" i="1"/>
  <c r="G1443" i="1"/>
  <c r="D1443" i="1"/>
  <c r="H1443" i="1" s="1"/>
  <c r="C1443" i="1"/>
  <c r="D1442" i="1"/>
  <c r="C1442" i="1"/>
  <c r="H1441" i="1"/>
  <c r="G1441" i="1"/>
  <c r="D1441" i="1"/>
  <c r="C1441" i="1"/>
  <c r="D1440" i="1"/>
  <c r="C1440" i="1"/>
  <c r="D1439" i="1"/>
  <c r="H1439" i="1" s="1"/>
  <c r="C1439" i="1"/>
  <c r="D1438" i="1"/>
  <c r="C1438" i="1"/>
  <c r="D1437" i="1"/>
  <c r="C1437" i="1"/>
  <c r="D1436" i="1"/>
  <c r="C1436" i="1"/>
  <c r="G1435" i="1"/>
  <c r="D1435" i="1"/>
  <c r="H1435" i="1" s="1"/>
  <c r="C1435" i="1"/>
  <c r="D1434" i="1"/>
  <c r="C1434" i="1"/>
  <c r="H1433" i="1"/>
  <c r="G1433" i="1"/>
  <c r="D1433" i="1"/>
  <c r="C1433" i="1"/>
  <c r="D1432" i="1"/>
  <c r="C1432" i="1"/>
  <c r="D1431" i="1"/>
  <c r="D1430" i="1"/>
  <c r="C1430" i="1"/>
  <c r="H1429" i="1"/>
  <c r="G1429" i="1"/>
  <c r="D1429" i="1"/>
  <c r="C1429" i="1"/>
  <c r="D1428" i="1"/>
  <c r="C1428" i="1"/>
  <c r="H1427" i="1"/>
  <c r="D1427" i="1"/>
  <c r="G1427" i="1" s="1"/>
  <c r="C1427" i="1"/>
  <c r="D1426" i="1"/>
  <c r="C1426" i="1"/>
  <c r="H1425" i="1"/>
  <c r="G1425" i="1"/>
  <c r="D1425" i="1"/>
  <c r="C1425" i="1"/>
  <c r="D1424" i="1"/>
  <c r="C1424" i="1"/>
  <c r="G1423" i="1"/>
  <c r="D1423" i="1"/>
  <c r="H1423" i="1" s="1"/>
  <c r="C1423" i="1"/>
  <c r="D1422" i="1"/>
  <c r="C1422" i="1"/>
  <c r="H1421" i="1"/>
  <c r="G1421" i="1"/>
  <c r="D1421" i="1"/>
  <c r="C1421" i="1"/>
  <c r="D1420" i="1"/>
  <c r="C1420" i="1"/>
  <c r="H1419" i="1"/>
  <c r="D1419" i="1"/>
  <c r="G1419" i="1" s="1"/>
  <c r="C1419" i="1"/>
  <c r="D1418" i="1"/>
  <c r="C1418" i="1"/>
  <c r="H1417" i="1"/>
  <c r="G1417" i="1"/>
  <c r="D1417" i="1"/>
  <c r="C1417" i="1"/>
  <c r="D1416" i="1"/>
  <c r="C1416" i="1"/>
  <c r="D1415" i="1"/>
  <c r="H1415" i="1" s="1"/>
  <c r="C1415" i="1"/>
  <c r="D1414" i="1"/>
  <c r="C1414" i="1"/>
  <c r="H1413" i="1"/>
  <c r="G1413" i="1"/>
  <c r="D1413" i="1"/>
  <c r="C1413" i="1"/>
  <c r="D1412" i="1"/>
  <c r="C1412" i="1"/>
  <c r="H1411" i="1"/>
  <c r="D1411" i="1"/>
  <c r="G1411" i="1" s="1"/>
  <c r="C1411" i="1"/>
  <c r="D1410" i="1"/>
  <c r="C1410" i="1"/>
  <c r="H1409" i="1"/>
  <c r="G1409" i="1"/>
  <c r="D1409" i="1"/>
  <c r="C1409" i="1"/>
  <c r="D1408" i="1"/>
  <c r="C1408" i="1"/>
  <c r="G1407" i="1"/>
  <c r="D1407" i="1"/>
  <c r="H1407" i="1" s="1"/>
  <c r="C1407" i="1"/>
  <c r="D1406" i="1"/>
  <c r="C1406" i="1"/>
  <c r="H1405" i="1"/>
  <c r="G1405" i="1"/>
  <c r="D1405" i="1"/>
  <c r="C1405" i="1"/>
  <c r="D1404" i="1"/>
  <c r="C1404" i="1"/>
  <c r="H1403" i="1"/>
  <c r="D1403" i="1"/>
  <c r="G1403" i="1" s="1"/>
  <c r="C1403" i="1"/>
  <c r="D1402" i="1"/>
  <c r="C1402" i="1"/>
  <c r="H1401" i="1"/>
  <c r="G1401" i="1"/>
  <c r="D1401" i="1"/>
  <c r="C1401" i="1"/>
  <c r="D1400" i="1"/>
  <c r="C1400" i="1"/>
  <c r="D1399" i="1"/>
  <c r="H1399" i="1" s="1"/>
  <c r="C1399" i="1"/>
  <c r="D1398" i="1"/>
  <c r="C1398" i="1"/>
  <c r="H1397" i="1"/>
  <c r="G1397" i="1"/>
  <c r="D1397" i="1"/>
  <c r="C1397" i="1"/>
  <c r="D1396" i="1"/>
  <c r="C1396" i="1"/>
  <c r="H1395" i="1"/>
  <c r="D1395" i="1"/>
  <c r="G1395" i="1" s="1"/>
  <c r="C1395" i="1"/>
  <c r="D1394" i="1"/>
  <c r="C1394" i="1"/>
  <c r="H1393" i="1"/>
  <c r="G1393" i="1"/>
  <c r="D1393" i="1"/>
  <c r="C1393" i="1"/>
  <c r="D1392" i="1"/>
  <c r="C1392" i="1"/>
  <c r="G1391" i="1"/>
  <c r="D1391" i="1"/>
  <c r="H1391" i="1" s="1"/>
  <c r="C1391" i="1"/>
  <c r="D1390" i="1"/>
  <c r="C1390" i="1"/>
  <c r="D1389" i="1"/>
  <c r="G1389" i="1" s="1"/>
  <c r="C1389" i="1"/>
  <c r="H1389" i="1" s="1"/>
  <c r="D1388" i="1"/>
  <c r="C1388" i="1"/>
  <c r="D1387" i="1"/>
  <c r="C1387" i="1"/>
  <c r="D1386" i="1"/>
  <c r="C1386" i="1"/>
  <c r="H1385" i="1"/>
  <c r="D1385" i="1"/>
  <c r="C1385" i="1"/>
  <c r="D1384" i="1"/>
  <c r="C1384" i="1"/>
  <c r="D1383" i="1"/>
  <c r="H1383" i="1" s="1"/>
  <c r="C1383" i="1"/>
  <c r="D1382" i="1"/>
  <c r="C1382" i="1"/>
  <c r="H1381" i="1"/>
  <c r="G1381" i="1"/>
  <c r="D1381" i="1"/>
  <c r="C1381" i="1"/>
  <c r="D1380" i="1"/>
  <c r="C1380" i="1"/>
  <c r="H1379" i="1"/>
  <c r="D1379" i="1"/>
  <c r="G1379" i="1" s="1"/>
  <c r="C1379" i="1"/>
  <c r="D1378" i="1"/>
  <c r="C1378" i="1"/>
  <c r="H1377" i="1"/>
  <c r="G1377" i="1"/>
  <c r="D1377" i="1"/>
  <c r="C1377" i="1"/>
  <c r="D1376" i="1"/>
  <c r="C1376" i="1"/>
  <c r="G1375" i="1"/>
  <c r="D1375" i="1"/>
  <c r="H1375" i="1" s="1"/>
  <c r="C1375" i="1"/>
  <c r="D1374" i="1"/>
  <c r="C1374" i="1"/>
  <c r="H1373" i="1"/>
  <c r="G1373" i="1"/>
  <c r="D1373" i="1"/>
  <c r="C1373" i="1"/>
  <c r="D1372" i="1"/>
  <c r="C1372" i="1"/>
  <c r="H1371" i="1"/>
  <c r="D1371" i="1"/>
  <c r="G1371" i="1" s="1"/>
  <c r="C1371" i="1"/>
  <c r="D1370" i="1"/>
  <c r="C1370" i="1"/>
  <c r="H1369" i="1"/>
  <c r="G1369" i="1"/>
  <c r="D1369" i="1"/>
  <c r="C1369" i="1"/>
  <c r="D1368" i="1"/>
  <c r="C1368" i="1"/>
  <c r="G1367" i="1"/>
  <c r="D1367" i="1"/>
  <c r="H1367" i="1" s="1"/>
  <c r="C1367" i="1"/>
  <c r="D1366" i="1"/>
  <c r="C1366" i="1"/>
  <c r="H1365" i="1"/>
  <c r="G1365" i="1"/>
  <c r="D1365" i="1"/>
  <c r="C1365" i="1"/>
  <c r="D1364" i="1"/>
  <c r="C1364" i="1"/>
  <c r="H1363" i="1"/>
  <c r="D1363" i="1"/>
  <c r="G1363" i="1" s="1"/>
  <c r="C1363" i="1"/>
  <c r="D1362" i="1"/>
  <c r="C1362" i="1"/>
  <c r="H1361" i="1"/>
  <c r="G1361" i="1"/>
  <c r="D1361" i="1"/>
  <c r="C1361" i="1"/>
  <c r="D1360" i="1"/>
  <c r="C1360" i="1"/>
  <c r="G1359" i="1"/>
  <c r="D1359" i="1"/>
  <c r="H1359" i="1" s="1"/>
  <c r="C1359" i="1"/>
  <c r="D1358" i="1"/>
  <c r="C1358" i="1"/>
  <c r="H1357" i="1"/>
  <c r="G1357" i="1"/>
  <c r="D1357" i="1"/>
  <c r="C1357" i="1"/>
  <c r="D1356" i="1"/>
  <c r="C1356" i="1"/>
  <c r="H1355" i="1"/>
  <c r="D1355" i="1"/>
  <c r="G1355" i="1" s="1"/>
  <c r="C1355" i="1"/>
  <c r="D1354" i="1"/>
  <c r="C1354" i="1"/>
  <c r="D1353" i="1"/>
  <c r="C1353" i="1"/>
  <c r="D1352" i="1"/>
  <c r="C1352" i="1"/>
  <c r="D1351" i="1"/>
  <c r="H1351" i="1" s="1"/>
  <c r="C1351" i="1"/>
  <c r="D1350" i="1"/>
  <c r="C1350" i="1"/>
  <c r="H1349" i="1"/>
  <c r="G1349" i="1"/>
  <c r="D1349" i="1"/>
  <c r="C1349" i="1"/>
  <c r="D1348" i="1"/>
  <c r="C1348" i="1"/>
  <c r="H1347" i="1"/>
  <c r="D1347" i="1"/>
  <c r="G1347" i="1" s="1"/>
  <c r="C1347" i="1"/>
  <c r="D1346" i="1"/>
  <c r="C1346" i="1"/>
  <c r="G1345" i="1"/>
  <c r="D1345" i="1"/>
  <c r="H1345" i="1" s="1"/>
  <c r="C1345" i="1"/>
  <c r="D1344" i="1"/>
  <c r="C1344" i="1"/>
  <c r="G1343" i="1"/>
  <c r="D1343" i="1"/>
  <c r="H1343" i="1" s="1"/>
  <c r="C1343" i="1"/>
  <c r="D1342" i="1"/>
  <c r="C1342" i="1"/>
  <c r="H1341" i="1"/>
  <c r="G1341" i="1"/>
  <c r="D1341" i="1"/>
  <c r="C1341" i="1"/>
  <c r="D1340" i="1"/>
  <c r="C1340" i="1"/>
  <c r="H1339" i="1"/>
  <c r="D1339" i="1"/>
  <c r="G1339" i="1" s="1"/>
  <c r="C1339" i="1"/>
  <c r="D1338" i="1"/>
  <c r="C1338" i="1"/>
  <c r="H1337" i="1"/>
  <c r="G1337" i="1"/>
  <c r="D1337" i="1"/>
  <c r="C1337" i="1"/>
  <c r="D1336" i="1"/>
  <c r="C1336" i="1"/>
  <c r="G1335" i="1"/>
  <c r="D1335" i="1"/>
  <c r="H1335" i="1" s="1"/>
  <c r="C1335" i="1"/>
  <c r="D1334" i="1"/>
  <c r="C1334" i="1"/>
  <c r="H1333" i="1"/>
  <c r="G1333" i="1"/>
  <c r="D1333" i="1"/>
  <c r="C1333" i="1"/>
  <c r="D1332" i="1"/>
  <c r="C1332" i="1"/>
  <c r="H1331" i="1"/>
  <c r="D1331" i="1"/>
  <c r="G1331" i="1" s="1"/>
  <c r="C1331" i="1"/>
  <c r="D1330" i="1"/>
  <c r="C1330" i="1"/>
  <c r="D1329" i="1"/>
  <c r="H1329" i="1" s="1"/>
  <c r="C1329" i="1"/>
  <c r="D1328" i="1"/>
  <c r="C1328" i="1"/>
  <c r="G1327" i="1"/>
  <c r="D1327" i="1"/>
  <c r="H1327" i="1" s="1"/>
  <c r="C1327" i="1"/>
  <c r="D1326" i="1"/>
  <c r="C1326" i="1"/>
  <c r="H1325" i="1"/>
  <c r="G1325" i="1"/>
  <c r="D1325" i="1"/>
  <c r="C1325" i="1"/>
  <c r="D1324" i="1"/>
  <c r="C1324" i="1"/>
  <c r="H1323" i="1"/>
  <c r="D1323" i="1"/>
  <c r="G1323" i="1" s="1"/>
  <c r="C1323" i="1"/>
  <c r="D1322" i="1"/>
  <c r="C1322" i="1"/>
  <c r="D1321" i="1"/>
  <c r="C1321" i="1"/>
  <c r="D1320" i="1"/>
  <c r="C1320" i="1"/>
  <c r="D1319" i="1"/>
  <c r="H1319" i="1" s="1"/>
  <c r="C1319" i="1"/>
  <c r="D1318" i="1"/>
  <c r="C1318" i="1"/>
  <c r="H1317" i="1"/>
  <c r="G1317" i="1"/>
  <c r="D1317" i="1"/>
  <c r="C1317" i="1"/>
  <c r="D1316" i="1"/>
  <c r="C1316" i="1"/>
  <c r="H1315" i="1"/>
  <c r="D1315" i="1"/>
  <c r="G1315" i="1" s="1"/>
  <c r="C1315" i="1"/>
  <c r="D1314" i="1"/>
  <c r="C1314" i="1"/>
  <c r="G1313" i="1"/>
  <c r="D1313" i="1"/>
  <c r="H1313" i="1" s="1"/>
  <c r="C1313" i="1"/>
  <c r="D1312" i="1"/>
  <c r="C1312" i="1"/>
  <c r="D1311" i="1"/>
  <c r="H1311" i="1" s="1"/>
  <c r="C1311" i="1"/>
  <c r="D1310" i="1"/>
  <c r="C1310" i="1"/>
  <c r="H1309" i="1"/>
  <c r="G1309" i="1"/>
  <c r="D1309" i="1"/>
  <c r="C1309" i="1"/>
  <c r="D1308" i="1"/>
  <c r="C1308" i="1"/>
  <c r="H1307" i="1"/>
  <c r="D1307" i="1"/>
  <c r="G1307" i="1" s="1"/>
  <c r="C1307" i="1"/>
  <c r="D1306" i="1"/>
  <c r="C1306" i="1"/>
  <c r="D1305" i="1"/>
  <c r="H1305" i="1" s="1"/>
  <c r="C1305" i="1"/>
  <c r="D1304" i="1"/>
  <c r="C1304" i="1"/>
  <c r="G1303" i="1"/>
  <c r="D1303" i="1"/>
  <c r="H1303" i="1" s="1"/>
  <c r="C1303" i="1"/>
  <c r="D1302" i="1"/>
  <c r="C1302" i="1"/>
  <c r="D1301" i="1"/>
  <c r="H1301" i="1" s="1"/>
  <c r="C1301" i="1"/>
  <c r="C1300" i="1"/>
  <c r="H1299" i="1"/>
  <c r="D1299" i="1"/>
  <c r="G1299" i="1" s="1"/>
  <c r="C1299" i="1"/>
  <c r="D1298" i="1"/>
  <c r="C1298" i="1"/>
  <c r="H1297" i="1"/>
  <c r="G1297" i="1"/>
  <c r="D1297" i="1"/>
  <c r="C1297" i="1"/>
  <c r="D1296" i="1"/>
  <c r="C1296" i="1"/>
  <c r="G1295" i="1"/>
  <c r="D1295" i="1"/>
  <c r="H1295" i="1" s="1"/>
  <c r="C1295" i="1"/>
  <c r="D1294" i="1"/>
  <c r="C1294" i="1"/>
  <c r="H1293" i="1"/>
  <c r="G1293" i="1"/>
  <c r="D1293" i="1"/>
  <c r="C1293" i="1"/>
  <c r="D1292" i="1"/>
  <c r="C1292" i="1"/>
  <c r="H1291" i="1"/>
  <c r="D1291" i="1"/>
  <c r="G1291" i="1" s="1"/>
  <c r="C1291" i="1"/>
  <c r="D1290" i="1"/>
  <c r="C1290" i="1"/>
  <c r="D1289" i="1"/>
  <c r="C1289" i="1"/>
  <c r="D1288" i="1"/>
  <c r="C1288" i="1"/>
  <c r="D1287" i="1"/>
  <c r="C1287" i="1"/>
  <c r="D1286" i="1"/>
  <c r="C1286" i="1"/>
  <c r="H1285" i="1"/>
  <c r="D1285" i="1"/>
  <c r="C1285" i="1"/>
  <c r="G1285" i="1" s="1"/>
  <c r="D1284" i="1"/>
  <c r="C1284" i="1"/>
  <c r="H1283" i="1"/>
  <c r="D1283" i="1"/>
  <c r="C1283" i="1"/>
  <c r="G1283" i="1" s="1"/>
  <c r="D1282" i="1"/>
  <c r="C1282" i="1"/>
  <c r="D1281" i="1"/>
  <c r="H1281" i="1" s="1"/>
  <c r="C1281" i="1"/>
  <c r="D1280" i="1"/>
  <c r="C1280" i="1"/>
  <c r="G1279" i="1"/>
  <c r="D1279" i="1"/>
  <c r="C1279" i="1"/>
  <c r="D1278" i="1"/>
  <c r="C1278" i="1"/>
  <c r="D1277" i="1"/>
  <c r="C1277" i="1"/>
  <c r="D1276" i="1"/>
  <c r="C1276" i="1"/>
  <c r="H1275" i="1"/>
  <c r="D1275" i="1"/>
  <c r="C1275" i="1"/>
  <c r="G1275" i="1" s="1"/>
  <c r="D1274" i="1"/>
  <c r="C1274" i="1"/>
  <c r="H1273" i="1"/>
  <c r="D1273" i="1"/>
  <c r="G1273" i="1" s="1"/>
  <c r="C1273" i="1"/>
  <c r="D1272" i="1"/>
  <c r="C1272" i="1"/>
  <c r="D1271" i="1"/>
  <c r="C1271" i="1"/>
  <c r="D1270" i="1"/>
  <c r="C1270" i="1"/>
  <c r="D1269" i="1"/>
  <c r="C1269" i="1"/>
  <c r="G1269" i="1" s="1"/>
  <c r="D1268" i="1"/>
  <c r="C1268" i="1"/>
  <c r="D1267" i="1"/>
  <c r="H1267" i="1" s="1"/>
  <c r="C1267" i="1"/>
  <c r="D1266" i="1"/>
  <c r="C1266" i="1"/>
  <c r="H1265" i="1"/>
  <c r="G1265" i="1"/>
  <c r="D1265" i="1"/>
  <c r="C1265" i="1"/>
  <c r="D1264" i="1"/>
  <c r="C1264" i="1"/>
  <c r="D1263" i="1"/>
  <c r="C1263" i="1"/>
  <c r="H1263" i="1" s="1"/>
  <c r="D1262" i="1"/>
  <c r="C1262" i="1"/>
  <c r="D1261" i="1"/>
  <c r="H1261" i="1" s="1"/>
  <c r="C1261" i="1"/>
  <c r="D1260" i="1"/>
  <c r="C1260" i="1"/>
  <c r="C1259" i="1"/>
  <c r="D1258" i="1"/>
  <c r="C1258" i="1"/>
  <c r="H1257" i="1"/>
  <c r="D1257" i="1"/>
  <c r="G1257" i="1" s="1"/>
  <c r="C1257" i="1"/>
  <c r="D1256" i="1"/>
  <c r="C1256" i="1"/>
  <c r="C1255" i="1"/>
  <c r="D1254" i="1"/>
  <c r="C1254" i="1"/>
  <c r="H1253" i="1"/>
  <c r="D1253" i="1"/>
  <c r="C1253" i="1"/>
  <c r="D1252" i="1"/>
  <c r="C1252" i="1"/>
  <c r="H1251" i="1"/>
  <c r="D1251" i="1"/>
  <c r="C1251" i="1"/>
  <c r="D1250" i="1"/>
  <c r="C1250" i="1"/>
  <c r="D1249" i="1"/>
  <c r="C1249" i="1"/>
  <c r="D1248" i="1"/>
  <c r="C1248" i="1"/>
  <c r="H1247" i="1"/>
  <c r="G1247" i="1"/>
  <c r="D1247" i="1"/>
  <c r="C1247" i="1"/>
  <c r="H1246" i="1"/>
  <c r="D1246" i="1"/>
  <c r="C1246" i="1"/>
  <c r="G1245" i="1"/>
  <c r="D1245" i="1"/>
  <c r="C1245" i="1"/>
  <c r="H1245" i="1" s="1"/>
  <c r="D1244" i="1"/>
  <c r="C1244" i="1"/>
  <c r="G1243" i="1"/>
  <c r="D1243" i="1"/>
  <c r="C1243" i="1"/>
  <c r="H1242" i="1"/>
  <c r="D1242" i="1"/>
  <c r="C1242" i="1"/>
  <c r="G1242" i="1" s="1"/>
  <c r="D1241" i="1"/>
  <c r="C1241" i="1"/>
  <c r="H1240" i="1"/>
  <c r="D1240" i="1"/>
  <c r="C1240" i="1"/>
  <c r="H1239" i="1"/>
  <c r="D1239" i="1"/>
  <c r="C1239" i="1"/>
  <c r="G1239" i="1" s="1"/>
  <c r="D1238" i="1"/>
  <c r="C1238" i="1"/>
  <c r="G1237" i="1"/>
  <c r="D1237" i="1"/>
  <c r="H1237" i="1" s="1"/>
  <c r="C1237" i="1"/>
  <c r="D1236" i="1"/>
  <c r="C1236" i="1"/>
  <c r="D1235" i="1"/>
  <c r="H1235" i="1" s="1"/>
  <c r="C1235" i="1"/>
  <c r="D1234" i="1"/>
  <c r="C1234" i="1"/>
  <c r="D1233" i="1"/>
  <c r="C1233" i="1"/>
  <c r="D1232" i="1"/>
  <c r="C1232" i="1"/>
  <c r="G1231" i="1"/>
  <c r="D1231" i="1"/>
  <c r="H1231" i="1" s="1"/>
  <c r="C1231" i="1"/>
  <c r="H1230" i="1"/>
  <c r="D1230" i="1"/>
  <c r="C1230" i="1"/>
  <c r="D1229" i="1"/>
  <c r="C1229" i="1"/>
  <c r="H1229" i="1" s="1"/>
  <c r="D1228" i="1"/>
  <c r="C1228" i="1"/>
  <c r="G1227" i="1"/>
  <c r="D1227" i="1"/>
  <c r="C1227" i="1"/>
  <c r="D1226" i="1"/>
  <c r="C1226" i="1"/>
  <c r="G1226" i="1" s="1"/>
  <c r="D1225" i="1"/>
  <c r="C1225" i="1"/>
  <c r="H1224" i="1"/>
  <c r="G1224" i="1"/>
  <c r="D1224" i="1"/>
  <c r="C1224" i="1"/>
  <c r="D1223" i="1"/>
  <c r="C1223" i="1"/>
  <c r="D1222" i="1"/>
  <c r="C1222" i="1"/>
  <c r="D1221" i="1"/>
  <c r="C1221" i="1"/>
  <c r="D1220" i="1"/>
  <c r="C1220" i="1"/>
  <c r="D1219" i="1"/>
  <c r="C1219" i="1"/>
  <c r="D1218" i="1"/>
  <c r="C1218" i="1"/>
  <c r="H1218" i="1" s="1"/>
  <c r="D1217" i="1"/>
  <c r="C1217" i="1"/>
  <c r="H1216" i="1"/>
  <c r="G1216" i="1"/>
  <c r="D1216" i="1"/>
  <c r="C1216" i="1"/>
  <c r="D1215" i="1"/>
  <c r="C1215" i="1"/>
  <c r="G1214" i="1"/>
  <c r="D1214" i="1"/>
  <c r="C1214" i="1"/>
  <c r="H1214" i="1" s="1"/>
  <c r="D1213" i="1"/>
  <c r="C1213" i="1"/>
  <c r="D1212" i="1"/>
  <c r="C1212" i="1"/>
  <c r="D1211" i="1"/>
  <c r="C1211" i="1"/>
  <c r="D1210" i="1"/>
  <c r="C1210" i="1"/>
  <c r="H1210" i="1" s="1"/>
  <c r="D1209" i="1"/>
  <c r="C1209" i="1"/>
  <c r="H1208" i="1"/>
  <c r="G1208" i="1"/>
  <c r="D1208" i="1"/>
  <c r="C1208" i="1"/>
  <c r="D1207" i="1"/>
  <c r="G1206" i="1"/>
  <c r="D1206" i="1"/>
  <c r="C1206" i="1"/>
  <c r="H1206" i="1" s="1"/>
  <c r="D1205" i="1"/>
  <c r="C1205" i="1"/>
  <c r="D1204" i="1"/>
  <c r="C1204" i="1"/>
  <c r="D1203" i="1"/>
  <c r="C1203" i="1"/>
  <c r="D1202" i="1"/>
  <c r="C1202" i="1"/>
  <c r="H1202" i="1" s="1"/>
  <c r="D1201" i="1"/>
  <c r="C1201" i="1"/>
  <c r="H1200" i="1"/>
  <c r="G1200" i="1"/>
  <c r="D1200" i="1"/>
  <c r="C1200" i="1"/>
  <c r="D1199" i="1"/>
  <c r="C1199" i="1"/>
  <c r="D1198" i="1"/>
  <c r="C1198" i="1"/>
  <c r="D1197" i="1"/>
  <c r="C1197" i="1"/>
  <c r="D1196" i="1"/>
  <c r="C1196" i="1"/>
  <c r="D1195" i="1"/>
  <c r="C1195" i="1"/>
  <c r="D1194" i="1"/>
  <c r="C1194" i="1"/>
  <c r="H1194" i="1" s="1"/>
  <c r="D1193" i="1"/>
  <c r="C1193" i="1"/>
  <c r="H1192" i="1"/>
  <c r="G1192" i="1"/>
  <c r="D1192" i="1"/>
  <c r="C1192" i="1"/>
  <c r="D1191" i="1"/>
  <c r="C1191" i="1"/>
  <c r="G1190" i="1"/>
  <c r="D1190" i="1"/>
  <c r="C1190" i="1"/>
  <c r="H1190" i="1" s="1"/>
  <c r="D1189" i="1"/>
  <c r="C1189" i="1"/>
  <c r="D1188" i="1"/>
  <c r="C1188" i="1"/>
  <c r="D1187" i="1"/>
  <c r="C1187" i="1"/>
  <c r="D1186" i="1"/>
  <c r="C1186" i="1"/>
  <c r="H1186" i="1" s="1"/>
  <c r="D1185" i="1"/>
  <c r="C1185" i="1"/>
  <c r="H1184" i="1"/>
  <c r="G1184" i="1"/>
  <c r="D1184" i="1"/>
  <c r="C1184" i="1"/>
  <c r="D1183" i="1"/>
  <c r="C1183" i="1"/>
  <c r="C1182" i="1"/>
  <c r="D1179" i="1"/>
  <c r="C1179" i="1"/>
  <c r="H1178" i="1"/>
  <c r="D1178" i="1"/>
  <c r="C1178" i="1"/>
  <c r="G1178" i="1" s="1"/>
  <c r="D1177" i="1"/>
  <c r="C1177" i="1"/>
  <c r="H1176" i="1"/>
  <c r="G1176" i="1"/>
  <c r="D1176" i="1"/>
  <c r="C1176" i="1"/>
  <c r="D1175" i="1"/>
  <c r="C1175" i="1"/>
  <c r="D1174" i="1"/>
  <c r="C1174" i="1"/>
  <c r="D1173" i="1"/>
  <c r="C1173" i="1"/>
  <c r="G1172" i="1"/>
  <c r="D1172" i="1"/>
  <c r="C1172" i="1"/>
  <c r="H1172" i="1" s="1"/>
  <c r="D1171" i="1"/>
  <c r="C1171" i="1"/>
  <c r="H1170" i="1"/>
  <c r="D1170" i="1"/>
  <c r="C1170" i="1"/>
  <c r="G1170" i="1" s="1"/>
  <c r="D1169" i="1"/>
  <c r="C1169" i="1"/>
  <c r="H1168" i="1"/>
  <c r="G1168" i="1"/>
  <c r="D1168" i="1"/>
  <c r="C1168" i="1"/>
  <c r="D1167" i="1"/>
  <c r="C1167" i="1"/>
  <c r="D1166" i="1"/>
  <c r="C1166" i="1"/>
  <c r="D1165" i="1"/>
  <c r="C1165" i="1"/>
  <c r="G1164" i="1"/>
  <c r="D1164" i="1"/>
  <c r="C1164" i="1"/>
  <c r="H1164" i="1" s="1"/>
  <c r="D1163" i="1"/>
  <c r="C1163" i="1"/>
  <c r="H1162" i="1"/>
  <c r="D1162" i="1"/>
  <c r="C1162" i="1"/>
  <c r="G1162" i="1" s="1"/>
  <c r="D1161" i="1"/>
  <c r="C1161" i="1"/>
  <c r="H1160" i="1"/>
  <c r="G1160" i="1"/>
  <c r="D1160" i="1"/>
  <c r="C1160" i="1"/>
  <c r="D1159" i="1"/>
  <c r="C1159" i="1"/>
  <c r="D1158" i="1"/>
  <c r="C1158" i="1"/>
  <c r="D1157" i="1"/>
  <c r="C1157" i="1"/>
  <c r="G1156" i="1"/>
  <c r="D1156" i="1"/>
  <c r="C1156" i="1"/>
  <c r="H1156" i="1" s="1"/>
  <c r="D1155" i="1"/>
  <c r="C1155" i="1"/>
  <c r="H1154" i="1"/>
  <c r="D1154" i="1"/>
  <c r="C1154" i="1"/>
  <c r="G1154" i="1" s="1"/>
  <c r="D1153" i="1"/>
  <c r="C1153" i="1"/>
  <c r="D1152" i="1"/>
  <c r="D1151" i="1"/>
  <c r="C1151" i="1"/>
  <c r="D1150" i="1"/>
  <c r="C1150" i="1"/>
  <c r="D1149" i="1"/>
  <c r="C1149" i="1"/>
  <c r="G1148" i="1"/>
  <c r="D1148" i="1"/>
  <c r="C1148" i="1"/>
  <c r="H1148" i="1" s="1"/>
  <c r="D1147" i="1"/>
  <c r="C1147" i="1"/>
  <c r="H1146" i="1"/>
  <c r="D1146" i="1"/>
  <c r="C1146" i="1"/>
  <c r="G1146" i="1" s="1"/>
  <c r="D1145" i="1"/>
  <c r="C1145" i="1"/>
  <c r="H1144" i="1"/>
  <c r="G1144" i="1"/>
  <c r="D1144" i="1"/>
  <c r="C1144" i="1"/>
  <c r="D1143" i="1"/>
  <c r="C1143" i="1"/>
  <c r="D1142" i="1"/>
  <c r="C1142"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D1087" i="1"/>
  <c r="G1087" i="1" s="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D1059" i="1"/>
  <c r="G1059" i="1" s="1"/>
  <c r="C1059" i="1"/>
  <c r="D1058" i="1"/>
  <c r="C1058" i="1"/>
  <c r="D1057" i="1"/>
  <c r="H1057" i="1" s="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C1046" i="1"/>
  <c r="H1045" i="1"/>
  <c r="G1045" i="1"/>
  <c r="D1045" i="1"/>
  <c r="C1045" i="1"/>
  <c r="D1044" i="1"/>
  <c r="C1044" i="1"/>
  <c r="H1043" i="1"/>
  <c r="G1043" i="1"/>
  <c r="D1043" i="1"/>
  <c r="C1043" i="1"/>
  <c r="D1042" i="1"/>
  <c r="C1042" i="1"/>
  <c r="H1041" i="1"/>
  <c r="G1041" i="1"/>
  <c r="D1041" i="1"/>
  <c r="C1041" i="1"/>
  <c r="C1040" i="1"/>
  <c r="H1039" i="1"/>
  <c r="G1039" i="1"/>
  <c r="D1039" i="1"/>
  <c r="C1039" i="1"/>
  <c r="D1038" i="1"/>
  <c r="C1038" i="1"/>
  <c r="H1037" i="1"/>
  <c r="G1037" i="1"/>
  <c r="D1037" i="1"/>
  <c r="C1037" i="1"/>
  <c r="D1036" i="1"/>
  <c r="C1036" i="1"/>
  <c r="H1035" i="1"/>
  <c r="G1035" i="1"/>
  <c r="D1035" i="1"/>
  <c r="C1035" i="1"/>
  <c r="C1034" i="1"/>
  <c r="H1033" i="1"/>
  <c r="G1033" i="1"/>
  <c r="D1033" i="1"/>
  <c r="C1033" i="1"/>
  <c r="D1032" i="1"/>
  <c r="C1032" i="1"/>
  <c r="D1031" i="1"/>
  <c r="H1031" i="1" s="1"/>
  <c r="C1031" i="1"/>
  <c r="D1030" i="1"/>
  <c r="C1030" i="1"/>
  <c r="H1029" i="1"/>
  <c r="G1029" i="1"/>
  <c r="D1029" i="1"/>
  <c r="C1029" i="1"/>
  <c r="D1028" i="1"/>
  <c r="C1028" i="1"/>
  <c r="H1027" i="1"/>
  <c r="D1027" i="1"/>
  <c r="G1027" i="1" s="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C1017" i="1"/>
  <c r="D1016" i="1"/>
  <c r="C1016" i="1"/>
  <c r="H1015" i="1"/>
  <c r="G1015" i="1"/>
  <c r="D1015" i="1"/>
  <c r="C1015"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G854" i="1"/>
  <c r="D854" i="1"/>
  <c r="C854" i="1"/>
  <c r="H854" i="1" s="1"/>
  <c r="H853" i="1"/>
  <c r="G853" i="1"/>
  <c r="D853" i="1"/>
  <c r="C853" i="1"/>
  <c r="D852" i="1"/>
  <c r="C852" i="1"/>
  <c r="H851" i="1"/>
  <c r="G851" i="1"/>
  <c r="D851" i="1"/>
  <c r="C851" i="1"/>
  <c r="D850" i="1"/>
  <c r="C850" i="1"/>
  <c r="H849" i="1"/>
  <c r="G849" i="1"/>
  <c r="D849" i="1"/>
  <c r="C849" i="1"/>
  <c r="G848" i="1"/>
  <c r="D848" i="1"/>
  <c r="C848" i="1"/>
  <c r="H848" i="1" s="1"/>
  <c r="H847" i="1"/>
  <c r="G847" i="1"/>
  <c r="D847" i="1"/>
  <c r="C847" i="1"/>
  <c r="G846" i="1"/>
  <c r="D846" i="1"/>
  <c r="C846" i="1"/>
  <c r="H846" i="1" s="1"/>
  <c r="H845" i="1"/>
  <c r="G845" i="1"/>
  <c r="D845" i="1"/>
  <c r="C845" i="1"/>
  <c r="D844" i="1"/>
  <c r="C844" i="1"/>
  <c r="H844" i="1" s="1"/>
  <c r="H843" i="1"/>
  <c r="G843" i="1"/>
  <c r="D843" i="1"/>
  <c r="C843" i="1"/>
  <c r="D842" i="1"/>
  <c r="C842" i="1"/>
  <c r="H842" i="1" s="1"/>
  <c r="H841" i="1"/>
  <c r="G841" i="1"/>
  <c r="D841" i="1"/>
  <c r="C841" i="1"/>
  <c r="G840" i="1"/>
  <c r="D840" i="1"/>
  <c r="C840" i="1"/>
  <c r="H840" i="1" s="1"/>
  <c r="H839" i="1"/>
  <c r="G839" i="1"/>
  <c r="D839" i="1"/>
  <c r="C839" i="1"/>
  <c r="G838" i="1"/>
  <c r="D838" i="1"/>
  <c r="C838" i="1"/>
  <c r="H838" i="1" s="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D677" i="1"/>
  <c r="G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D651" i="1"/>
  <c r="G651" i="1" s="1"/>
  <c r="C651" i="1"/>
  <c r="D650" i="1"/>
  <c r="C650" i="1"/>
  <c r="C649" i="1"/>
  <c r="D648" i="1"/>
  <c r="C648" i="1"/>
  <c r="H647" i="1"/>
  <c r="D647" i="1"/>
  <c r="G647" i="1" s="1"/>
  <c r="C647" i="1"/>
  <c r="D646" i="1"/>
  <c r="C646" i="1"/>
  <c r="H645" i="1"/>
  <c r="G645" i="1"/>
  <c r="D645" i="1"/>
  <c r="C645" i="1"/>
  <c r="C641" i="1"/>
  <c r="D636" i="1"/>
  <c r="C636" i="1"/>
  <c r="D635" i="1"/>
  <c r="H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H485" i="1"/>
  <c r="G485" i="1"/>
  <c r="D485" i="1"/>
  <c r="C485"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6" i="1" s="1"/>
  <c r="H435" i="1"/>
  <c r="G435" i="1"/>
  <c r="D435" i="1"/>
  <c r="C435" i="1"/>
  <c r="D434" i="1"/>
  <c r="C434" i="1"/>
  <c r="H434" i="1" s="1"/>
  <c r="H433" i="1"/>
  <c r="G433" i="1"/>
  <c r="D433" i="1"/>
  <c r="C433" i="1"/>
  <c r="D432" i="1"/>
  <c r="C432" i="1"/>
  <c r="H432" i="1" s="1"/>
  <c r="H431" i="1"/>
  <c r="G431" i="1"/>
  <c r="D431" i="1"/>
  <c r="C431" i="1"/>
  <c r="D430" i="1"/>
  <c r="C430" i="1"/>
  <c r="H430" i="1" s="1"/>
  <c r="H429" i="1"/>
  <c r="G429" i="1"/>
  <c r="D429" i="1"/>
  <c r="C429" i="1"/>
  <c r="D428" i="1"/>
  <c r="C428" i="1"/>
  <c r="H428" i="1" s="1"/>
  <c r="H427" i="1"/>
  <c r="G427" i="1"/>
  <c r="D427" i="1"/>
  <c r="C427" i="1"/>
  <c r="D426" i="1"/>
  <c r="C426" i="1"/>
  <c r="H426" i="1" s="1"/>
  <c r="D425" i="1"/>
  <c r="D424" i="1"/>
  <c r="D423" i="1"/>
  <c r="H423" i="1" s="1"/>
  <c r="C423" i="1"/>
  <c r="D422" i="1"/>
  <c r="C422" i="1"/>
  <c r="H422" i="1" s="1"/>
  <c r="C421" i="1"/>
  <c r="D416" i="1"/>
  <c r="C416" i="1"/>
  <c r="H416" i="1" s="1"/>
  <c r="H415" i="1"/>
  <c r="G415" i="1"/>
  <c r="D415" i="1"/>
  <c r="C415" i="1"/>
  <c r="D414" i="1"/>
  <c r="C414" i="1"/>
  <c r="H414" i="1" s="1"/>
  <c r="H411" i="1"/>
  <c r="G411" i="1"/>
  <c r="D411" i="1"/>
  <c r="C411" i="1"/>
  <c r="D410" i="1"/>
  <c r="C410" i="1"/>
  <c r="H410" i="1" s="1"/>
  <c r="H409" i="1"/>
  <c r="G409" i="1"/>
  <c r="D409" i="1"/>
  <c r="C409" i="1"/>
  <c r="D408" i="1"/>
  <c r="C408" i="1"/>
  <c r="H408" i="1" s="1"/>
  <c r="H407" i="1"/>
  <c r="G407" i="1"/>
  <c r="D407" i="1"/>
  <c r="C407" i="1"/>
  <c r="D406" i="1"/>
  <c r="C406" i="1"/>
  <c r="H406" i="1" s="1"/>
  <c r="H405" i="1"/>
  <c r="G405" i="1"/>
  <c r="D405" i="1"/>
  <c r="C405" i="1"/>
  <c r="D404" i="1"/>
  <c r="C404" i="1"/>
  <c r="H404" i="1" s="1"/>
  <c r="H403" i="1"/>
  <c r="G403" i="1"/>
  <c r="D403" i="1"/>
  <c r="C403" i="1"/>
  <c r="D402" i="1"/>
  <c r="C402" i="1"/>
  <c r="H402" i="1" s="1"/>
  <c r="H401" i="1"/>
  <c r="G401" i="1"/>
  <c r="D401" i="1"/>
  <c r="C401" i="1"/>
  <c r="D400" i="1"/>
  <c r="C400" i="1"/>
  <c r="H400" i="1" s="1"/>
  <c r="H399" i="1"/>
  <c r="G399" i="1"/>
  <c r="D399" i="1"/>
  <c r="C399" i="1"/>
  <c r="D398" i="1"/>
  <c r="C398" i="1"/>
  <c r="H398" i="1" s="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D382" i="1"/>
  <c r="C382" i="1"/>
  <c r="H382" i="1" s="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G301" i="1" s="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D198" i="1"/>
  <c r="G198" i="1" s="1"/>
  <c r="C198"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D176" i="1"/>
  <c r="H176" i="1" s="1"/>
  <c r="C176" i="1"/>
  <c r="H175" i="1"/>
  <c r="D175" i="1"/>
  <c r="G175" i="1" s="1"/>
  <c r="C175" i="1"/>
  <c r="D174" i="1"/>
  <c r="G174" i="1" s="1"/>
  <c r="C174" i="1"/>
  <c r="H173" i="1"/>
  <c r="G173" i="1"/>
  <c r="D173" i="1"/>
  <c r="C173" i="1"/>
  <c r="H172" i="1"/>
  <c r="G172" i="1"/>
  <c r="D172" i="1"/>
  <c r="C172" i="1"/>
  <c r="H171" i="1"/>
  <c r="G171" i="1"/>
  <c r="D171" i="1"/>
  <c r="C171" i="1"/>
  <c r="D170" i="1"/>
  <c r="H170" i="1" s="1"/>
  <c r="C170" i="1"/>
  <c r="H169" i="1"/>
  <c r="D169" i="1"/>
  <c r="G169" i="1" s="1"/>
  <c r="C169" i="1"/>
  <c r="H168" i="1"/>
  <c r="G168" i="1"/>
  <c r="D168" i="1"/>
  <c r="C168" i="1"/>
  <c r="H167" i="1"/>
  <c r="G167" i="1"/>
  <c r="D167" i="1"/>
  <c r="C167" i="1"/>
  <c r="C166" i="1"/>
  <c r="H165" i="1"/>
  <c r="G165" i="1"/>
  <c r="D165" i="1"/>
  <c r="C165" i="1"/>
  <c r="H164" i="1"/>
  <c r="G164" i="1"/>
  <c r="D164" i="1"/>
  <c r="C164" i="1"/>
  <c r="H163" i="1"/>
  <c r="D163" i="1"/>
  <c r="G163" i="1" s="1"/>
  <c r="C163" i="1"/>
  <c r="H162" i="1"/>
  <c r="G162" i="1"/>
  <c r="D162" i="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D154" i="1"/>
  <c r="G154" i="1" s="1"/>
  <c r="C154" i="1"/>
  <c r="H153" i="1"/>
  <c r="G153" i="1"/>
  <c r="D153" i="1"/>
  <c r="C153" i="1"/>
  <c r="H152" i="1"/>
  <c r="G152" i="1"/>
  <c r="D152" i="1"/>
  <c r="C152" i="1"/>
  <c r="H151" i="1"/>
  <c r="D151" i="1"/>
  <c r="G151" i="1" s="1"/>
  <c r="C151" i="1"/>
  <c r="D150" i="1"/>
  <c r="G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81" i="1" l="1"/>
  <c r="G1681" i="1"/>
  <c r="G1635" i="1"/>
  <c r="H1607" i="1"/>
  <c r="G1606" i="1"/>
  <c r="H1602" i="1"/>
  <c r="H1601" i="1"/>
  <c r="H1594" i="1"/>
  <c r="G1585" i="1"/>
  <c r="G1587" i="1"/>
  <c r="H1586" i="1"/>
  <c r="H1505" i="1"/>
  <c r="F107" i="6"/>
  <c r="H1503" i="1"/>
  <c r="E5" i="7"/>
  <c r="D1539" i="1"/>
  <c r="D1540" i="1"/>
  <c r="G635" i="1"/>
  <c r="G1387" i="1"/>
  <c r="H1387" i="1"/>
  <c r="G1385" i="1"/>
  <c r="E335" i="9"/>
  <c r="B335" i="9" s="1"/>
  <c r="G1399" i="1"/>
  <c r="G1311" i="1"/>
  <c r="G1305" i="1"/>
  <c r="E36" i="9"/>
  <c r="B36" i="9" s="1"/>
  <c r="E320" i="9"/>
  <c r="B320" i="9" s="1"/>
  <c r="E312" i="9"/>
  <c r="B312" i="9" s="1"/>
  <c r="F236" i="9"/>
  <c r="B236" i="9" s="1"/>
  <c r="E322" i="9"/>
  <c r="B322" i="9" s="1"/>
  <c r="E326" i="9"/>
  <c r="B326" i="9" s="1"/>
  <c r="E311" i="9"/>
  <c r="B311" i="9" s="1"/>
  <c r="E307" i="9"/>
  <c r="B307" i="9" s="1"/>
  <c r="G1301" i="1"/>
  <c r="E255" i="5"/>
  <c r="D1259" i="1" s="1"/>
  <c r="H1259" i="1" s="1"/>
  <c r="E304" i="9"/>
  <c r="B304" i="9" s="1"/>
  <c r="E303" i="9"/>
  <c r="B303" i="9" s="1"/>
  <c r="G1261" i="1"/>
  <c r="F252" i="5"/>
  <c r="G1253" i="1"/>
  <c r="E340" i="9"/>
  <c r="B340" i="9" s="1"/>
  <c r="H1182" i="1"/>
  <c r="D1182" i="1"/>
  <c r="F178" i="5"/>
  <c r="H1087" i="1"/>
  <c r="G1057" i="1"/>
  <c r="G1031" i="1"/>
  <c r="F19" i="5"/>
  <c r="E26" i="9"/>
  <c r="B26" i="9" s="1"/>
  <c r="E296" i="9"/>
  <c r="B296" i="9" s="1"/>
  <c r="G649" i="1"/>
  <c r="E373" i="4"/>
  <c r="D368" i="1" s="1"/>
  <c r="G423" i="1"/>
  <c r="G421" i="1"/>
  <c r="E647" i="4"/>
  <c r="D641" i="1" s="1"/>
  <c r="E294" i="9"/>
  <c r="B294" i="9" s="1"/>
  <c r="F216" i="4"/>
  <c r="G197" i="1"/>
  <c r="E53" i="9"/>
  <c r="B53" i="9" s="1"/>
  <c r="E50" i="9"/>
  <c r="B50" i="9" s="1"/>
  <c r="G176" i="1"/>
  <c r="H174" i="1"/>
  <c r="G166" i="1"/>
  <c r="H166" i="1"/>
  <c r="G170" i="1"/>
  <c r="E164" i="4"/>
  <c r="D160" i="1" s="1"/>
  <c r="F170" i="4"/>
  <c r="G161" i="1"/>
  <c r="E48" i="9"/>
  <c r="B48" i="9" s="1"/>
  <c r="F237" i="9"/>
  <c r="B237" i="9" s="1"/>
  <c r="H150" i="1"/>
  <c r="H131" i="1"/>
  <c r="H130" i="1"/>
  <c r="G130" i="1"/>
  <c r="F135" i="4"/>
  <c r="F134" i="4"/>
  <c r="E125" i="4"/>
  <c r="D121" i="1" s="1"/>
  <c r="F126" i="4"/>
  <c r="E34" i="9"/>
  <c r="B34" i="9" s="1"/>
  <c r="G52" i="1"/>
  <c r="H648" i="1"/>
  <c r="G648" i="1"/>
  <c r="H664" i="1"/>
  <c r="G664" i="1"/>
  <c r="H712" i="1"/>
  <c r="G712" i="1"/>
  <c r="H744" i="1"/>
  <c r="G744" i="1"/>
  <c r="H800" i="1"/>
  <c r="G800" i="1"/>
  <c r="H554" i="1"/>
  <c r="G554" i="1"/>
  <c r="H562" i="1"/>
  <c r="G562" i="1"/>
  <c r="H576" i="1"/>
  <c r="G576" i="1"/>
  <c r="H1150" i="1"/>
  <c r="G1150" i="1"/>
  <c r="H1249" i="1"/>
  <c r="G1249" i="1"/>
  <c r="H598" i="1"/>
  <c r="G598" i="1"/>
  <c r="H606" i="1"/>
  <c r="G606" i="1"/>
  <c r="H614" i="1"/>
  <c r="G614" i="1"/>
  <c r="H622" i="1"/>
  <c r="G622" i="1"/>
  <c r="H630" i="1"/>
  <c r="G630" i="1"/>
  <c r="H636" i="1"/>
  <c r="G63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50" i="1"/>
  <c r="G850" i="1"/>
  <c r="H1078" i="1"/>
  <c r="G1078" i="1"/>
  <c r="H1086" i="1"/>
  <c r="G1086" i="1"/>
  <c r="H1480" i="1"/>
  <c r="G1480" i="1"/>
  <c r="G1499" i="1"/>
  <c r="H1499" i="1"/>
  <c r="G1632" i="1"/>
  <c r="H1632" i="1"/>
  <c r="H1653" i="1"/>
  <c r="G1653" i="1"/>
  <c r="H1661" i="1"/>
  <c r="G1661" i="1"/>
  <c r="H688" i="1"/>
  <c r="G688" i="1"/>
  <c r="H728" i="1"/>
  <c r="G728" i="1"/>
  <c r="H760" i="1"/>
  <c r="G760" i="1"/>
  <c r="H776" i="1"/>
  <c r="G776" i="1"/>
  <c r="H816" i="1"/>
  <c r="G816" i="1"/>
  <c r="H852" i="1"/>
  <c r="G852" i="1"/>
  <c r="H1100" i="1"/>
  <c r="G1100" i="1"/>
  <c r="H1116" i="1"/>
  <c r="G1116" i="1"/>
  <c r="H1252" i="1"/>
  <c r="G1252" i="1"/>
  <c r="H1282" i="1"/>
  <c r="G1282" i="1"/>
  <c r="H546" i="1"/>
  <c r="G546" i="1"/>
  <c r="H584" i="1"/>
  <c r="G584" i="1"/>
  <c r="H536" i="1"/>
  <c r="G536" i="1"/>
  <c r="H544" i="1"/>
  <c r="G544" i="1"/>
  <c r="H552" i="1"/>
  <c r="G552" i="1"/>
  <c r="H560" i="1"/>
  <c r="G560" i="1"/>
  <c r="H566" i="1"/>
  <c r="G566" i="1"/>
  <c r="H574" i="1"/>
  <c r="G574" i="1"/>
  <c r="H582" i="1"/>
  <c r="G582" i="1"/>
  <c r="H590" i="1"/>
  <c r="G590" i="1"/>
  <c r="H1018" i="1"/>
  <c r="G1018" i="1"/>
  <c r="H1026" i="1"/>
  <c r="G1026" i="1"/>
  <c r="G1238" i="1"/>
  <c r="H1238" i="1"/>
  <c r="G1483" i="1"/>
  <c r="G1487" i="1"/>
  <c r="G1494" i="1"/>
  <c r="H1494" i="1"/>
  <c r="H1525" i="1"/>
  <c r="G1525" i="1"/>
  <c r="H592" i="1"/>
  <c r="G592" i="1"/>
  <c r="H624" i="1"/>
  <c r="G624" i="1"/>
  <c r="H632" i="1"/>
  <c r="G632" i="1"/>
  <c r="H696" i="1"/>
  <c r="G696" i="1"/>
  <c r="H752" i="1"/>
  <c r="G752" i="1"/>
  <c r="H784" i="1"/>
  <c r="G784" i="1"/>
  <c r="H824" i="1"/>
  <c r="G824" i="1"/>
  <c r="H1132" i="1"/>
  <c r="G1132" i="1"/>
  <c r="H1258" i="1"/>
  <c r="G1258"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H596" i="1"/>
  <c r="G596" i="1"/>
  <c r="H604" i="1"/>
  <c r="G604" i="1"/>
  <c r="H612" i="1"/>
  <c r="G612" i="1"/>
  <c r="H620" i="1"/>
  <c r="G620" i="1"/>
  <c r="H628" i="1"/>
  <c r="G628"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1040" i="1"/>
  <c r="G1040" i="1"/>
  <c r="H1054" i="1"/>
  <c r="G1054" i="1"/>
  <c r="H1062" i="1"/>
  <c r="G1062" i="1"/>
  <c r="H1070" i="1"/>
  <c r="G1070" i="1"/>
  <c r="H1204" i="1"/>
  <c r="G1204" i="1"/>
  <c r="H1211" i="1"/>
  <c r="G1211" i="1"/>
  <c r="H1356" i="1"/>
  <c r="G1356" i="1"/>
  <c r="H680" i="1"/>
  <c r="G680" i="1"/>
  <c r="H720" i="1"/>
  <c r="G720" i="1"/>
  <c r="H792" i="1"/>
  <c r="G792" i="1"/>
  <c r="H538" i="1"/>
  <c r="G538" i="1"/>
  <c r="H568" i="1"/>
  <c r="G568" i="1"/>
  <c r="H534" i="1"/>
  <c r="G534" i="1"/>
  <c r="H542" i="1"/>
  <c r="G542" i="1"/>
  <c r="H550" i="1"/>
  <c r="G550" i="1"/>
  <c r="H558" i="1"/>
  <c r="G558" i="1"/>
  <c r="H572" i="1"/>
  <c r="G572" i="1"/>
  <c r="H580" i="1"/>
  <c r="G580" i="1"/>
  <c r="H588" i="1"/>
  <c r="G588" i="1"/>
  <c r="H1187" i="1"/>
  <c r="G1187" i="1"/>
  <c r="H1222" i="1"/>
  <c r="G1222" i="1"/>
  <c r="H600" i="1"/>
  <c r="G600" i="1"/>
  <c r="H616" i="1"/>
  <c r="G616" i="1"/>
  <c r="H656" i="1"/>
  <c r="G656" i="1"/>
  <c r="H1108" i="1"/>
  <c r="G1108" i="1"/>
  <c r="H594" i="1"/>
  <c r="G594" i="1"/>
  <c r="H602" i="1"/>
  <c r="G602" i="1"/>
  <c r="H610" i="1"/>
  <c r="G610" i="1"/>
  <c r="H618" i="1"/>
  <c r="G618" i="1"/>
  <c r="H626" i="1"/>
  <c r="G62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1166" i="1"/>
  <c r="G1166" i="1"/>
  <c r="H1198" i="1"/>
  <c r="G1198" i="1"/>
  <c r="H608" i="1"/>
  <c r="G608" i="1"/>
  <c r="H672" i="1"/>
  <c r="G672" i="1"/>
  <c r="H704" i="1"/>
  <c r="G704" i="1"/>
  <c r="H736" i="1"/>
  <c r="G736" i="1"/>
  <c r="H768" i="1"/>
  <c r="G768" i="1"/>
  <c r="H808" i="1"/>
  <c r="G808" i="1"/>
  <c r="H832" i="1"/>
  <c r="G832" i="1"/>
  <c r="H532" i="1"/>
  <c r="G532" i="1"/>
  <c r="H540" i="1"/>
  <c r="G540" i="1"/>
  <c r="H548" i="1"/>
  <c r="G548" i="1"/>
  <c r="H556" i="1"/>
  <c r="G556" i="1"/>
  <c r="H564" i="1"/>
  <c r="G564" i="1"/>
  <c r="H570" i="1"/>
  <c r="G570" i="1"/>
  <c r="H586" i="1"/>
  <c r="G586"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163" i="1"/>
  <c r="G1163" i="1"/>
  <c r="H1179" i="1"/>
  <c r="G1179" i="1"/>
  <c r="H1292" i="1"/>
  <c r="G1292" i="1"/>
  <c r="G842" i="1"/>
  <c r="H1048" i="1"/>
  <c r="G1048" i="1"/>
  <c r="H1056" i="1"/>
  <c r="G1056" i="1"/>
  <c r="H1064" i="1"/>
  <c r="G1064" i="1"/>
  <c r="H1072" i="1"/>
  <c r="G1072" i="1"/>
  <c r="H1193" i="1"/>
  <c r="G1193" i="1"/>
  <c r="H1217" i="1"/>
  <c r="G1217" i="1"/>
  <c r="H1271" i="1"/>
  <c r="G1271" i="1"/>
  <c r="H1306" i="1"/>
  <c r="G1306" i="1"/>
  <c r="H1370" i="1"/>
  <c r="G1370" i="1"/>
  <c r="H1388" i="1"/>
  <c r="G1388" i="1"/>
  <c r="H1490" i="1"/>
  <c r="G1490" i="1"/>
  <c r="G1508" i="1"/>
  <c r="H1508"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24" i="1"/>
  <c r="G1024" i="1"/>
  <c r="H1032" i="1"/>
  <c r="G1032" i="1"/>
  <c r="H1046" i="1"/>
  <c r="G1046" i="1"/>
  <c r="H1076" i="1"/>
  <c r="G1076" i="1"/>
  <c r="H1084" i="1"/>
  <c r="G1084" i="1"/>
  <c r="H1092" i="1"/>
  <c r="G1092" i="1"/>
  <c r="H1098" i="1"/>
  <c r="G1098" i="1"/>
  <c r="H1106" i="1"/>
  <c r="G1106" i="1"/>
  <c r="H1114" i="1"/>
  <c r="G1114" i="1"/>
  <c r="H1122" i="1"/>
  <c r="G1122" i="1"/>
  <c r="H1130" i="1"/>
  <c r="G1130" i="1"/>
  <c r="H1138" i="1"/>
  <c r="G1138" i="1"/>
  <c r="H1147" i="1"/>
  <c r="G1147" i="1"/>
  <c r="H1188" i="1"/>
  <c r="G1188" i="1"/>
  <c r="H1201" i="1"/>
  <c r="G1201" i="1"/>
  <c r="H1212" i="1"/>
  <c r="G1212" i="1"/>
  <c r="H1225" i="1"/>
  <c r="G1225" i="1"/>
  <c r="H1241" i="1"/>
  <c r="G1241" i="1"/>
  <c r="H1289" i="1"/>
  <c r="G1289" i="1"/>
  <c r="H1332" i="1"/>
  <c r="G1332" i="1"/>
  <c r="H1353" i="1"/>
  <c r="G1353" i="1"/>
  <c r="H1474" i="1"/>
  <c r="G1474" i="1"/>
  <c r="H1477" i="1"/>
  <c r="G1477" i="1"/>
  <c r="G1612" i="1"/>
  <c r="H1612" i="1"/>
  <c r="H1637" i="1"/>
  <c r="G1637" i="1"/>
  <c r="H1645" i="1"/>
  <c r="G1645" i="1"/>
  <c r="E12" i="5"/>
  <c r="D1034" i="1"/>
  <c r="H1034" i="1" s="1"/>
  <c r="H1016" i="1"/>
  <c r="G1016" i="1"/>
  <c r="H1038" i="1"/>
  <c r="G1038" i="1"/>
  <c r="H1052" i="1"/>
  <c r="G1052" i="1"/>
  <c r="H1060" i="1"/>
  <c r="G1060" i="1"/>
  <c r="H1068" i="1"/>
  <c r="G1068" i="1"/>
  <c r="H1195" i="1"/>
  <c r="G1195" i="1"/>
  <c r="H1219" i="1"/>
  <c r="G1219" i="1"/>
  <c r="G1329" i="1"/>
  <c r="H1338" i="1"/>
  <c r="G1338" i="1"/>
  <c r="H1613" i="1"/>
  <c r="G1613"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22" i="1"/>
  <c r="G1022" i="1"/>
  <c r="H1030" i="1"/>
  <c r="G1030" i="1"/>
  <c r="H1044" i="1"/>
  <c r="G1044" i="1"/>
  <c r="H1082" i="1"/>
  <c r="G1082" i="1"/>
  <c r="H1090" i="1"/>
  <c r="G1090" i="1"/>
  <c r="H1096" i="1"/>
  <c r="G1096" i="1"/>
  <c r="H1104" i="1"/>
  <c r="G1104" i="1"/>
  <c r="H1112" i="1"/>
  <c r="G1112" i="1"/>
  <c r="H1120" i="1"/>
  <c r="G1120" i="1"/>
  <c r="H1128" i="1"/>
  <c r="G1128" i="1"/>
  <c r="H1136" i="1"/>
  <c r="G1136" i="1"/>
  <c r="H1158" i="1"/>
  <c r="G1158" i="1"/>
  <c r="H1174" i="1"/>
  <c r="G1174" i="1"/>
  <c r="H1185" i="1"/>
  <c r="G1185" i="1"/>
  <c r="H1209" i="1"/>
  <c r="G1209" i="1"/>
  <c r="G1236" i="1"/>
  <c r="H1236" i="1"/>
  <c r="H1276" i="1"/>
  <c r="G1276" i="1"/>
  <c r="H1324" i="1"/>
  <c r="G1324" i="1"/>
  <c r="H1428" i="1"/>
  <c r="G1428" i="1"/>
  <c r="J1545" i="1"/>
  <c r="G1545" i="1"/>
  <c r="I1545" i="1" s="1"/>
  <c r="H1545" i="1"/>
  <c r="J1565" i="1"/>
  <c r="H1565" i="1"/>
  <c r="G1565" i="1"/>
  <c r="I1565" i="1" s="1"/>
  <c r="G1590" i="1"/>
  <c r="H1590" i="1"/>
  <c r="H1595" i="1"/>
  <c r="G1595" i="1"/>
  <c r="G1604" i="1"/>
  <c r="H1604" i="1"/>
  <c r="H1014" i="1"/>
  <c r="G1014" i="1"/>
  <c r="H1036" i="1"/>
  <c r="G1036" i="1"/>
  <c r="H1050" i="1"/>
  <c r="G1050" i="1"/>
  <c r="H1058" i="1"/>
  <c r="G1058" i="1"/>
  <c r="H1066" i="1"/>
  <c r="G1066" i="1"/>
  <c r="H1142" i="1"/>
  <c r="G1142" i="1"/>
  <c r="H1155" i="1"/>
  <c r="G1155" i="1"/>
  <c r="H1171" i="1"/>
  <c r="G1171" i="1"/>
  <c r="G1182" i="1"/>
  <c r="H1196" i="1"/>
  <c r="G1196" i="1"/>
  <c r="H1220" i="1"/>
  <c r="G1220" i="1"/>
  <c r="H1233" i="1"/>
  <c r="G1233" i="1"/>
  <c r="H1396" i="1"/>
  <c r="G1396" i="1"/>
  <c r="H1434" i="1"/>
  <c r="G1434" i="1"/>
  <c r="H1437" i="1"/>
  <c r="G1437" i="1"/>
  <c r="G844"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20" i="1"/>
  <c r="G1020" i="1"/>
  <c r="H1028" i="1"/>
  <c r="G1028" i="1"/>
  <c r="H1042" i="1"/>
  <c r="G1042" i="1"/>
  <c r="H1080" i="1"/>
  <c r="G1080" i="1"/>
  <c r="H1088" i="1"/>
  <c r="G1088" i="1"/>
  <c r="H1094" i="1"/>
  <c r="G1094" i="1"/>
  <c r="H1102" i="1"/>
  <c r="G1102" i="1"/>
  <c r="H1110" i="1"/>
  <c r="G1110" i="1"/>
  <c r="H1118" i="1"/>
  <c r="G1118" i="1"/>
  <c r="H1126" i="1"/>
  <c r="G1126" i="1"/>
  <c r="H1134" i="1"/>
  <c r="G1134" i="1"/>
  <c r="H1203" i="1"/>
  <c r="G1203" i="1"/>
  <c r="G1267" i="1"/>
  <c r="G1277" i="1"/>
  <c r="H1277" i="1"/>
  <c r="H1321" i="1"/>
  <c r="G1321" i="1"/>
  <c r="H1364" i="1"/>
  <c r="G1364" i="1"/>
  <c r="H1402" i="1"/>
  <c r="G1402" i="1"/>
  <c r="H1420" i="1"/>
  <c r="G1420" i="1"/>
  <c r="J1558" i="1"/>
  <c r="H1558" i="1"/>
  <c r="G1558" i="1"/>
  <c r="I1558" i="1" s="1"/>
  <c r="H1145" i="1"/>
  <c r="G1145" i="1"/>
  <c r="H1153" i="1"/>
  <c r="G1153" i="1"/>
  <c r="H1161" i="1"/>
  <c r="G1161" i="1"/>
  <c r="H1169" i="1"/>
  <c r="G1169" i="1"/>
  <c r="H1177" i="1"/>
  <c r="G1177" i="1"/>
  <c r="H1268" i="1"/>
  <c r="G1268" i="1"/>
  <c r="H1274" i="1"/>
  <c r="G1274" i="1"/>
  <c r="H1298" i="1"/>
  <c r="G1298" i="1"/>
  <c r="H1330" i="1"/>
  <c r="G1330" i="1"/>
  <c r="H1362" i="1"/>
  <c r="G1362" i="1"/>
  <c r="H1394" i="1"/>
  <c r="G1394" i="1"/>
  <c r="H1426" i="1"/>
  <c r="G1426" i="1"/>
  <c r="H1464" i="1"/>
  <c r="G1464" i="1"/>
  <c r="H1484" i="1"/>
  <c r="G1484" i="1"/>
  <c r="G1531" i="1"/>
  <c r="H1531" i="1"/>
  <c r="H1541" i="1"/>
  <c r="G1541" i="1"/>
  <c r="H1583" i="1"/>
  <c r="G1583" i="1"/>
  <c r="H1591" i="1"/>
  <c r="G1591" i="1"/>
  <c r="H1614" i="1"/>
  <c r="G1614" i="1"/>
  <c r="H1183" i="1"/>
  <c r="G1183" i="1"/>
  <c r="H1191" i="1"/>
  <c r="G1191" i="1"/>
  <c r="H1199" i="1"/>
  <c r="G1199" i="1"/>
  <c r="H1215" i="1"/>
  <c r="G1215" i="1"/>
  <c r="H1223" i="1"/>
  <c r="G1223" i="1"/>
  <c r="G1250" i="1"/>
  <c r="H1250" i="1"/>
  <c r="H1287" i="1"/>
  <c r="H1316" i="1"/>
  <c r="G1316" i="1"/>
  <c r="H1348" i="1"/>
  <c r="G1348" i="1"/>
  <c r="H1380" i="1"/>
  <c r="G1380" i="1"/>
  <c r="H1412" i="1"/>
  <c r="G1412" i="1"/>
  <c r="H1458" i="1"/>
  <c r="G1458" i="1"/>
  <c r="H1471" i="1"/>
  <c r="G1471" i="1"/>
  <c r="G1526" i="1"/>
  <c r="H1526" i="1"/>
  <c r="J1578" i="1"/>
  <c r="G1578" i="1"/>
  <c r="H1578" i="1"/>
  <c r="F129" i="4"/>
  <c r="D125" i="4"/>
  <c r="H1143" i="1"/>
  <c r="G1143" i="1"/>
  <c r="H1151" i="1"/>
  <c r="G1151" i="1"/>
  <c r="H1159" i="1"/>
  <c r="G1159" i="1"/>
  <c r="H1167" i="1"/>
  <c r="G1167" i="1"/>
  <c r="H1175" i="1"/>
  <c r="G1175" i="1"/>
  <c r="G1234" i="1"/>
  <c r="H1234" i="1"/>
  <c r="H1284" i="1"/>
  <c r="G1284" i="1"/>
  <c r="H1290" i="1"/>
  <c r="G1290" i="1"/>
  <c r="H1322" i="1"/>
  <c r="G1322" i="1"/>
  <c r="H1354" i="1"/>
  <c r="G1354" i="1"/>
  <c r="H1386" i="1"/>
  <c r="G1386" i="1"/>
  <c r="H1418" i="1"/>
  <c r="G1418" i="1"/>
  <c r="H1448" i="1"/>
  <c r="G1448" i="1"/>
  <c r="G1461" i="1"/>
  <c r="H1468" i="1"/>
  <c r="G1468" i="1"/>
  <c r="H1517" i="1"/>
  <c r="G1517" i="1"/>
  <c r="G1523" i="1"/>
  <c r="H1523" i="1"/>
  <c r="J1553" i="1"/>
  <c r="G1553" i="1"/>
  <c r="I1553" i="1" s="1"/>
  <c r="H1141" i="1"/>
  <c r="G1186" i="1"/>
  <c r="H1189" i="1"/>
  <c r="G1189" i="1"/>
  <c r="G1194" i="1"/>
  <c r="H1197" i="1"/>
  <c r="G1197" i="1"/>
  <c r="G1202" i="1"/>
  <c r="H1205" i="1"/>
  <c r="G1205" i="1"/>
  <c r="G1210" i="1"/>
  <c r="H1213" i="1"/>
  <c r="G1213" i="1"/>
  <c r="G1218" i="1"/>
  <c r="H1221" i="1"/>
  <c r="G1221" i="1"/>
  <c r="H1226" i="1"/>
  <c r="G1229" i="1"/>
  <c r="H1243" i="1"/>
  <c r="G1248" i="1"/>
  <c r="H1248" i="1"/>
  <c r="G1251" i="1"/>
  <c r="H1260" i="1"/>
  <c r="G1260" i="1"/>
  <c r="H1266" i="1"/>
  <c r="G1266" i="1"/>
  <c r="G1281" i="1"/>
  <c r="G1287" i="1"/>
  <c r="H1308" i="1"/>
  <c r="G1308" i="1"/>
  <c r="G1319" i="1"/>
  <c r="H1340" i="1"/>
  <c r="G1340" i="1"/>
  <c r="G1351" i="1"/>
  <c r="H1372" i="1"/>
  <c r="G1372" i="1"/>
  <c r="G1383" i="1"/>
  <c r="H1404" i="1"/>
  <c r="G1404" i="1"/>
  <c r="G1415" i="1"/>
  <c r="G1439" i="1"/>
  <c r="H1442" i="1"/>
  <c r="G1442" i="1"/>
  <c r="G1451" i="1"/>
  <c r="H1455" i="1"/>
  <c r="G1455" i="1"/>
  <c r="J1569" i="1"/>
  <c r="G1569" i="1"/>
  <c r="I1569" i="1" s="1"/>
  <c r="H1569" i="1"/>
  <c r="H1149" i="1"/>
  <c r="G1149" i="1"/>
  <c r="H1157" i="1"/>
  <c r="G1157" i="1"/>
  <c r="H1165" i="1"/>
  <c r="G1165" i="1"/>
  <c r="H1173" i="1"/>
  <c r="G1173" i="1"/>
  <c r="H1227" i="1"/>
  <c r="G1232" i="1"/>
  <c r="H1232" i="1"/>
  <c r="G1235" i="1"/>
  <c r="G1263" i="1"/>
  <c r="H1269" i="1"/>
  <c r="H1279" i="1"/>
  <c r="H1314" i="1"/>
  <c r="G1314" i="1"/>
  <c r="H1346" i="1"/>
  <c r="G1346" i="1"/>
  <c r="H1378" i="1"/>
  <c r="G1378" i="1"/>
  <c r="H1410" i="1"/>
  <c r="G1410" i="1"/>
  <c r="H1452" i="1"/>
  <c r="G1452" i="1"/>
  <c r="G1514" i="1"/>
  <c r="H1514" i="1"/>
  <c r="J1548" i="1"/>
  <c r="G1548" i="1"/>
  <c r="H1548" i="1"/>
  <c r="G1640" i="1"/>
  <c r="H1640" i="1"/>
  <c r="G1230" i="1"/>
  <c r="G1246" i="1"/>
  <c r="H1432" i="1"/>
  <c r="G1432" i="1"/>
  <c r="H1440" i="1"/>
  <c r="G1440" i="1"/>
  <c r="H1446" i="1"/>
  <c r="G1446" i="1"/>
  <c r="H1462" i="1"/>
  <c r="G1462" i="1"/>
  <c r="H1478" i="1"/>
  <c r="G1478" i="1"/>
  <c r="H1488" i="1"/>
  <c r="G1488" i="1"/>
  <c r="G1500" i="1"/>
  <c r="H1500" i="1"/>
  <c r="G1532" i="1"/>
  <c r="H1532" i="1"/>
  <c r="I1543" i="1"/>
  <c r="H1592" i="1"/>
  <c r="G1592" i="1"/>
  <c r="F53" i="4"/>
  <c r="D49" i="4"/>
  <c r="G1228" i="1"/>
  <c r="G1244"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56" i="1"/>
  <c r="G1456" i="1"/>
  <c r="H1472" i="1"/>
  <c r="G1472" i="1"/>
  <c r="G1539" i="1"/>
  <c r="H1549" i="1"/>
  <c r="G1549" i="1"/>
  <c r="I1549" i="1" s="1"/>
  <c r="H1556" i="1"/>
  <c r="G1556" i="1"/>
  <c r="H1570" i="1"/>
  <c r="G1570" i="1"/>
  <c r="I1570" i="1" s="1"/>
  <c r="H1576" i="1"/>
  <c r="G1576" i="1"/>
  <c r="I1576" i="1" s="1"/>
  <c r="J1576" i="1"/>
  <c r="H1579" i="1"/>
  <c r="G1579" i="1"/>
  <c r="G1610" i="1"/>
  <c r="H1610" i="1"/>
  <c r="H1629" i="1"/>
  <c r="G1629" i="1"/>
  <c r="G224" i="9"/>
  <c r="E224" i="9" s="1"/>
  <c r="B224" i="9" s="1"/>
  <c r="G202" i="9"/>
  <c r="E202" i="9" s="1"/>
  <c r="B202" i="9" s="1"/>
  <c r="D7" i="4"/>
  <c r="F8" i="4"/>
  <c r="F70" i="5"/>
  <c r="H1438" i="1"/>
  <c r="G1438" i="1"/>
  <c r="H1450" i="1"/>
  <c r="G1450" i="1"/>
  <c r="H1466" i="1"/>
  <c r="G1466" i="1"/>
  <c r="H1482" i="1"/>
  <c r="G1482" i="1"/>
  <c r="H1492" i="1"/>
  <c r="G1492" i="1"/>
  <c r="H1501" i="1"/>
  <c r="G1501" i="1"/>
  <c r="G1515" i="1"/>
  <c r="H1515" i="1"/>
  <c r="G1524" i="1"/>
  <c r="H1524" i="1"/>
  <c r="H1533" i="1"/>
  <c r="G1533" i="1"/>
  <c r="H1588" i="1"/>
  <c r="G1588" i="1"/>
  <c r="G1630" i="1"/>
  <c r="H1630" i="1"/>
  <c r="G1678" i="1"/>
  <c r="H1678" i="1"/>
  <c r="H1686" i="1"/>
  <c r="H1228" i="1"/>
  <c r="G1240" i="1"/>
  <c r="H1244" i="1"/>
  <c r="H1254" i="1"/>
  <c r="G1254"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H1444" i="1"/>
  <c r="G1444" i="1"/>
  <c r="G1453" i="1"/>
  <c r="H1460" i="1"/>
  <c r="G1460" i="1"/>
  <c r="G1469" i="1"/>
  <c r="H1476" i="1"/>
  <c r="G1476" i="1"/>
  <c r="H1486" i="1"/>
  <c r="G1486" i="1"/>
  <c r="G1507" i="1"/>
  <c r="H1519" i="1"/>
  <c r="H1539" i="1"/>
  <c r="J1546" i="1"/>
  <c r="J1549" i="1"/>
  <c r="H1574" i="1"/>
  <c r="G1574" i="1"/>
  <c r="J1574" i="1"/>
  <c r="H1581" i="1"/>
  <c r="G1581" i="1"/>
  <c r="I1581" i="1" s="1"/>
  <c r="J1581" i="1"/>
  <c r="G1616" i="1"/>
  <c r="H1616" i="1"/>
  <c r="G1620" i="1"/>
  <c r="H1620" i="1"/>
  <c r="F160" i="4"/>
  <c r="H1436" i="1"/>
  <c r="G1436" i="1"/>
  <c r="H1454" i="1"/>
  <c r="G1454" i="1"/>
  <c r="H1470" i="1"/>
  <c r="G1470" i="1"/>
  <c r="G1516" i="1"/>
  <c r="H1516" i="1"/>
  <c r="G1540" i="1"/>
  <c r="H1540" i="1"/>
  <c r="G1547" i="1"/>
  <c r="H1547" i="1"/>
  <c r="J1547" i="1"/>
  <c r="J1552" i="1"/>
  <c r="H1552" i="1"/>
  <c r="G1552" i="1"/>
  <c r="I1552" i="1" s="1"/>
  <c r="H1568" i="1"/>
  <c r="G1568" i="1"/>
  <c r="I1568" i="1" s="1"/>
  <c r="G1626" i="1"/>
  <c r="H1626" i="1"/>
  <c r="D153" i="4"/>
  <c r="F154" i="4"/>
  <c r="D262" i="4"/>
  <c r="F263" i="4"/>
  <c r="D309" i="4"/>
  <c r="F310" i="4"/>
  <c r="G1502" i="1"/>
  <c r="G1518" i="1"/>
  <c r="J1541" i="1"/>
  <c r="H1544" i="1"/>
  <c r="I1544" i="1" s="1"/>
  <c r="H1551" i="1"/>
  <c r="G1551" i="1"/>
  <c r="I1551" i="1" s="1"/>
  <c r="H1553" i="1"/>
  <c r="H1557" i="1"/>
  <c r="G1557" i="1"/>
  <c r="I1557" i="1" s="1"/>
  <c r="H1559" i="1"/>
  <c r="I1559" i="1" s="1"/>
  <c r="G1582" i="1"/>
  <c r="G1596" i="1"/>
  <c r="G1603" i="1"/>
  <c r="G1670" i="1"/>
  <c r="H1670" i="1"/>
  <c r="D536" i="4"/>
  <c r="F537" i="4"/>
  <c r="G1496" i="1"/>
  <c r="G1512" i="1"/>
  <c r="H1561" i="1"/>
  <c r="G1561" i="1"/>
  <c r="I1561" i="1" s="1"/>
  <c r="H1563" i="1"/>
  <c r="D106" i="4"/>
  <c r="F107" i="4"/>
  <c r="F401" i="4"/>
  <c r="D373" i="4"/>
  <c r="F445" i="4"/>
  <c r="D431" i="4"/>
  <c r="D571" i="4"/>
  <c r="F572" i="4"/>
  <c r="G336" i="9"/>
  <c r="E336" i="9" s="1"/>
  <c r="B336" i="9" s="1"/>
  <c r="D177" i="5"/>
  <c r="B305" i="9"/>
  <c r="G1506" i="1"/>
  <c r="G1522" i="1"/>
  <c r="J1561" i="1"/>
  <c r="H1564" i="1"/>
  <c r="G1564" i="1"/>
  <c r="H1566" i="1"/>
  <c r="I1566" i="1" s="1"/>
  <c r="H1599" i="1"/>
  <c r="G1599" i="1"/>
  <c r="H1634" i="1"/>
  <c r="G1634" i="1"/>
  <c r="G1680" i="1"/>
  <c r="H1680" i="1"/>
  <c r="D135" i="5"/>
  <c r="F136" i="5"/>
  <c r="J1543" i="1"/>
  <c r="G1646" i="1"/>
  <c r="H1646" i="1"/>
  <c r="H1658" i="1"/>
  <c r="G1658" i="1"/>
  <c r="E273" i="4"/>
  <c r="D269" i="1" s="1"/>
  <c r="D584" i="4"/>
  <c r="F585" i="4"/>
  <c r="F107" i="5"/>
  <c r="D88" i="5"/>
  <c r="F112" i="4"/>
  <c r="D164" i="4"/>
  <c r="F165" i="4"/>
  <c r="D230" i="4"/>
  <c r="E308" i="4"/>
  <c r="D361" i="4"/>
  <c r="F362" i="4"/>
  <c r="F467" i="4"/>
  <c r="D597" i="4"/>
  <c r="D119" i="5"/>
  <c r="F120" i="5"/>
  <c r="D203" i="5"/>
  <c r="F204" i="5"/>
  <c r="E141" i="6"/>
  <c r="I27" i="3"/>
  <c r="F257" i="9"/>
  <c r="E153" i="4"/>
  <c r="E230" i="4"/>
  <c r="D226" i="1" s="1"/>
  <c r="D648" i="4"/>
  <c r="G218" i="9"/>
  <c r="E218" i="9" s="1"/>
  <c r="B218" i="9" s="1"/>
  <c r="E571" i="4"/>
  <c r="D565" i="1" s="1"/>
  <c r="E296" i="5"/>
  <c r="D1300" i="1" s="1"/>
  <c r="H1300" i="1" s="1"/>
  <c r="F297" i="5"/>
  <c r="G1605" i="1"/>
  <c r="H1608" i="1"/>
  <c r="H1624" i="1"/>
  <c r="H1644" i="1"/>
  <c r="H1668" i="1"/>
  <c r="G1685" i="1"/>
  <c r="G208" i="9"/>
  <c r="E208" i="9" s="1"/>
  <c r="B208" i="9" s="1"/>
  <c r="F202" i="4"/>
  <c r="D273" i="4"/>
  <c r="F274" i="4"/>
  <c r="D44" i="8"/>
  <c r="E107" i="9"/>
  <c r="B107" i="9" s="1"/>
  <c r="E109" i="9"/>
  <c r="B109" i="9" s="1"/>
  <c r="E337" i="9"/>
  <c r="B337" i="9" s="1"/>
  <c r="D82" i="4"/>
  <c r="F83" i="4"/>
  <c r="E536" i="4"/>
  <c r="D7" i="5"/>
  <c r="F8" i="5"/>
  <c r="E88" i="5"/>
  <c r="D1093" i="1" s="1"/>
  <c r="D5" i="7"/>
  <c r="D51" i="8"/>
  <c r="C1649" i="1"/>
  <c r="B103" i="9"/>
  <c r="E49" i="4"/>
  <c r="D45" i="1" s="1"/>
  <c r="H180" i="9"/>
  <c r="F473" i="4"/>
  <c r="D89" i="6"/>
  <c r="F122" i="6"/>
  <c r="D114" i="6"/>
  <c r="B58" i="9"/>
  <c r="B66" i="9"/>
  <c r="B74" i="9"/>
  <c r="B82" i="9"/>
  <c r="B143" i="9"/>
  <c r="F249" i="9"/>
  <c r="F281" i="9"/>
  <c r="B281" i="9" s="1"/>
  <c r="E648" i="4"/>
  <c r="D642" i="1" s="1"/>
  <c r="G316" i="9"/>
  <c r="G315" i="9"/>
  <c r="E315" i="9" s="1"/>
  <c r="B315" i="9" s="1"/>
  <c r="E139" i="9"/>
  <c r="B139" i="9" s="1"/>
  <c r="E141" i="9"/>
  <c r="B141" i="9" s="1"/>
  <c r="E318" i="9"/>
  <c r="B318" i="9" s="1"/>
  <c r="G314" i="9"/>
  <c r="E314" i="9" s="1"/>
  <c r="B314" i="9" s="1"/>
  <c r="B31" i="9"/>
  <c r="B39" i="9"/>
  <c r="B47" i="9"/>
  <c r="B55" i="9"/>
  <c r="B63" i="9"/>
  <c r="B71" i="9"/>
  <c r="B79" i="9"/>
  <c r="E115" i="9"/>
  <c r="B115" i="9" s="1"/>
  <c r="E117" i="9"/>
  <c r="B117" i="9" s="1"/>
  <c r="G186" i="9"/>
  <c r="E186" i="9" s="1"/>
  <c r="B186" i="9" s="1"/>
  <c r="G196" i="9"/>
  <c r="E196" i="9" s="1"/>
  <c r="B196" i="9" s="1"/>
  <c r="G212" i="9"/>
  <c r="E212" i="9" s="1"/>
  <c r="B212" i="9" s="1"/>
  <c r="H316" i="9"/>
  <c r="G339" i="9"/>
  <c r="E339" i="9" s="1"/>
  <c r="B339" i="9" s="1"/>
  <c r="F17" i="4"/>
  <c r="F607" i="4"/>
  <c r="H314" i="9"/>
  <c r="F150" i="5"/>
  <c r="F220" i="5"/>
  <c r="D22" i="7"/>
  <c r="G192" i="9"/>
  <c r="E192" i="9" s="1"/>
  <c r="B192" i="9" s="1"/>
  <c r="D147" i="5"/>
  <c r="E177" i="5"/>
  <c r="F256" i="5"/>
  <c r="F5" i="6"/>
  <c r="D35" i="6"/>
  <c r="D141" i="6" s="1"/>
  <c r="F36" i="6"/>
  <c r="B84" i="9"/>
  <c r="B111" i="9"/>
  <c r="E131" i="9"/>
  <c r="B131" i="9" s="1"/>
  <c r="E133" i="9"/>
  <c r="B133" i="9" s="1"/>
  <c r="G177" i="9"/>
  <c r="E177" i="9" s="1"/>
  <c r="B177" i="9" s="1"/>
  <c r="F233" i="9"/>
  <c r="B233" i="9" s="1"/>
  <c r="F265" i="9"/>
  <c r="B265"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96" i="9"/>
  <c r="B96" i="9" s="1"/>
  <c r="B106" i="9"/>
  <c r="B114" i="9"/>
  <c r="B122" i="9"/>
  <c r="B130" i="9"/>
  <c r="G190" i="9"/>
  <c r="E190" i="9" s="1"/>
  <c r="B190" i="9" s="1"/>
  <c r="G206" i="9"/>
  <c r="E206" i="9" s="1"/>
  <c r="B206" i="9" s="1"/>
  <c r="G222" i="9"/>
  <c r="E222" i="9" s="1"/>
  <c r="B222" i="9" s="1"/>
  <c r="L228" i="9"/>
  <c r="G310" i="9"/>
  <c r="B321" i="9"/>
  <c r="B329" i="9"/>
  <c r="G184" i="9"/>
  <c r="E184" i="9" s="1"/>
  <c r="B184" i="9" s="1"/>
  <c r="G200" i="9"/>
  <c r="E200" i="9" s="1"/>
  <c r="B200" i="9" s="1"/>
  <c r="G216" i="9"/>
  <c r="E216" i="9" s="1"/>
  <c r="B216" i="9" s="1"/>
  <c r="M228" i="9"/>
  <c r="H310" i="9"/>
  <c r="B85" i="9"/>
  <c r="G175" i="9"/>
  <c r="E175" i="9" s="1"/>
  <c r="B175" i="9" s="1"/>
  <c r="G194" i="9"/>
  <c r="E194" i="9" s="1"/>
  <c r="B194" i="9" s="1"/>
  <c r="G210" i="9"/>
  <c r="E210" i="9" s="1"/>
  <c r="B210" i="9" s="1"/>
  <c r="G226" i="9"/>
  <c r="E226" i="9" s="1"/>
  <c r="B226" i="9" s="1"/>
  <c r="B241" i="9"/>
  <c r="B249" i="9"/>
  <c r="B257" i="9"/>
  <c r="B273" i="9"/>
  <c r="B289" i="9"/>
  <c r="G301" i="9"/>
  <c r="E301" i="9" s="1"/>
  <c r="B301" i="9" s="1"/>
  <c r="H308" i="9"/>
  <c r="E308" i="9" s="1"/>
  <c r="B308" i="9" s="1"/>
  <c r="E91" i="9"/>
  <c r="B91" i="9" s="1"/>
  <c r="E93" i="9"/>
  <c r="B93" i="9" s="1"/>
  <c r="E157" i="9"/>
  <c r="B157" i="9" s="1"/>
  <c r="G188" i="9"/>
  <c r="E188" i="9" s="1"/>
  <c r="B188" i="9" s="1"/>
  <c r="G204" i="9"/>
  <c r="E204" i="9" s="1"/>
  <c r="B204" i="9" s="1"/>
  <c r="G220" i="9"/>
  <c r="E220" i="9" s="1"/>
  <c r="B220" i="9" s="1"/>
  <c r="F298" i="9"/>
  <c r="E313" i="9"/>
  <c r="B313" i="9" s="1"/>
  <c r="I10" i="9"/>
  <c r="E99" i="9"/>
  <c r="B99" i="9" s="1"/>
  <c r="E101" i="9"/>
  <c r="B101" i="9" s="1"/>
  <c r="E163" i="9"/>
  <c r="B163" i="9" s="1"/>
  <c r="E165" i="9"/>
  <c r="B165" i="9" s="1"/>
  <c r="E171" i="9"/>
  <c r="B171" i="9" s="1"/>
  <c r="E173" i="9"/>
  <c r="B173" i="9" s="1"/>
  <c r="G179" i="9"/>
  <c r="E179" i="9" s="1"/>
  <c r="B179" i="9" s="1"/>
  <c r="G182" i="9"/>
  <c r="E182" i="9" s="1"/>
  <c r="B182" i="9" s="1"/>
  <c r="G198" i="9"/>
  <c r="E198" i="9" s="1"/>
  <c r="B198" i="9" s="1"/>
  <c r="G214" i="9"/>
  <c r="E214" i="9" s="1"/>
  <c r="B214" i="9" s="1"/>
  <c r="F231" i="9"/>
  <c r="B231" i="9" s="1"/>
  <c r="F239" i="9"/>
  <c r="B239" i="9" s="1"/>
  <c r="F247" i="9"/>
  <c r="B247" i="9" s="1"/>
  <c r="F255" i="9"/>
  <c r="B255" i="9" s="1"/>
  <c r="F263" i="9"/>
  <c r="B263" i="9" s="1"/>
  <c r="F271" i="9"/>
  <c r="B271" i="9" s="1"/>
  <c r="F279" i="9"/>
  <c r="B279" i="9" s="1"/>
  <c r="F287" i="9"/>
  <c r="B287" i="9" s="1"/>
  <c r="E324" i="9"/>
  <c r="B324" i="9" s="1"/>
  <c r="E332" i="9"/>
  <c r="B332" i="9" s="1"/>
  <c r="D1538" i="1" l="1"/>
  <c r="I33" i="3"/>
  <c r="G1259" i="1"/>
  <c r="E251" i="5"/>
  <c r="F251" i="5" s="1"/>
  <c r="F255" i="5"/>
  <c r="F228" i="9"/>
  <c r="B228" i="9" s="1"/>
  <c r="B207" i="9"/>
  <c r="E360" i="4"/>
  <c r="E417" i="4" s="1"/>
  <c r="D412" i="1" s="1"/>
  <c r="H641" i="1"/>
  <c r="G641" i="1"/>
  <c r="E6" i="4"/>
  <c r="I17" i="3" s="1"/>
  <c r="F141" i="6"/>
  <c r="H31" i="3"/>
  <c r="C1537" i="1"/>
  <c r="G348" i="9"/>
  <c r="E348" i="9" s="1"/>
  <c r="G346" i="9"/>
  <c r="E346" i="9" s="1"/>
  <c r="C1538" i="1"/>
  <c r="H33" i="3"/>
  <c r="I39" i="3"/>
  <c r="C1621" i="1"/>
  <c r="F230" i="4"/>
  <c r="C226" i="1"/>
  <c r="F571" i="4"/>
  <c r="C565" i="1"/>
  <c r="H34" i="3"/>
  <c r="C1555" i="1"/>
  <c r="F89" i="6"/>
  <c r="C1485" i="1"/>
  <c r="D45" i="8"/>
  <c r="C1628" i="1"/>
  <c r="F597" i="4"/>
  <c r="C591" i="1"/>
  <c r="F373" i="4"/>
  <c r="C368" i="1"/>
  <c r="F262" i="4"/>
  <c r="C258" i="1"/>
  <c r="I1574" i="1"/>
  <c r="F125" i="4"/>
  <c r="C121" i="1"/>
  <c r="F177" i="5"/>
  <c r="H24" i="3"/>
  <c r="D176" i="5"/>
  <c r="C1181" i="1"/>
  <c r="F536" i="4"/>
  <c r="D535" i="4"/>
  <c r="C530" i="1"/>
  <c r="G24" i="9"/>
  <c r="H24" i="9"/>
  <c r="D152" i="4"/>
  <c r="F153" i="4"/>
  <c r="C149" i="1"/>
  <c r="G1300" i="1"/>
  <c r="G1034" i="1"/>
  <c r="H19" i="9"/>
  <c r="E19" i="9" s="1"/>
  <c r="B19" i="9" s="1"/>
  <c r="E69" i="5"/>
  <c r="I31" i="3"/>
  <c r="D1537" i="1"/>
  <c r="D360" i="4"/>
  <c r="F361" i="4"/>
  <c r="C356" i="1"/>
  <c r="F106" i="4"/>
  <c r="C102" i="1"/>
  <c r="I1578" i="1"/>
  <c r="E7" i="5"/>
  <c r="F12" i="5"/>
  <c r="D1017" i="1"/>
  <c r="E180" i="9"/>
  <c r="B180" i="9" s="1"/>
  <c r="I24" i="3"/>
  <c r="D1181" i="1"/>
  <c r="D303" i="1"/>
  <c r="F584" i="4"/>
  <c r="C578" i="1"/>
  <c r="F135" i="5"/>
  <c r="C1140" i="1"/>
  <c r="I1564" i="1"/>
  <c r="F49" i="4"/>
  <c r="C45" i="1"/>
  <c r="F82" i="4"/>
  <c r="C78" i="1"/>
  <c r="F88" i="5"/>
  <c r="C1093" i="1"/>
  <c r="F147" i="5"/>
  <c r="C1152" i="1"/>
  <c r="F648" i="4"/>
  <c r="C642" i="1"/>
  <c r="D69" i="5"/>
  <c r="F114" i="6"/>
  <c r="H30" i="3"/>
  <c r="C1510" i="1"/>
  <c r="E535" i="4"/>
  <c r="D530" i="1"/>
  <c r="F431" i="4"/>
  <c r="D430" i="4"/>
  <c r="C425" i="1"/>
  <c r="D308" i="4"/>
  <c r="F309" i="4"/>
  <c r="C304" i="1"/>
  <c r="I1579" i="1"/>
  <c r="I1548" i="1"/>
  <c r="I1541" i="1"/>
  <c r="H22" i="3"/>
  <c r="D6" i="5"/>
  <c r="F7" i="5"/>
  <c r="C1012" i="1"/>
  <c r="G338" i="9"/>
  <c r="E338" i="9" s="1"/>
  <c r="B338" i="9" s="1"/>
  <c r="F203" i="5"/>
  <c r="C1207" i="1"/>
  <c r="E310" i="9"/>
  <c r="B310" i="9" s="1"/>
  <c r="F35" i="6"/>
  <c r="H28" i="3"/>
  <c r="C1431" i="1"/>
  <c r="G343" i="9"/>
  <c r="E343" i="9" s="1"/>
  <c r="E316" i="9"/>
  <c r="B316" i="9" s="1"/>
  <c r="H1649" i="1"/>
  <c r="G1649" i="1"/>
  <c r="E418" i="4"/>
  <c r="D413" i="1" s="1"/>
  <c r="F273" i="4"/>
  <c r="C269" i="1"/>
  <c r="E152" i="4"/>
  <c r="D149" i="1"/>
  <c r="F119" i="5"/>
  <c r="C1124" i="1"/>
  <c r="F164" i="4"/>
  <c r="C160" i="1"/>
  <c r="D6" i="4"/>
  <c r="F7" i="4"/>
  <c r="C3" i="1"/>
  <c r="E176" i="5" l="1"/>
  <c r="D1180" i="1" s="1"/>
  <c r="D1255" i="1"/>
  <c r="G1255" i="1" s="1"/>
  <c r="I25" i="3"/>
  <c r="D355" i="1"/>
  <c r="D2" i="1"/>
  <c r="E422" i="4"/>
  <c r="H304" i="1"/>
  <c r="G304" i="1"/>
  <c r="H356" i="1"/>
  <c r="G356" i="1"/>
  <c r="G3" i="1"/>
  <c r="H3" i="1"/>
  <c r="G149" i="1"/>
  <c r="H149" i="1"/>
  <c r="G269" i="1"/>
  <c r="H269" i="1"/>
  <c r="H1431" i="1"/>
  <c r="G1431" i="1"/>
  <c r="H9" i="3"/>
  <c r="F308" i="4"/>
  <c r="D417" i="4"/>
  <c r="C303" i="1"/>
  <c r="H578" i="1"/>
  <c r="G578" i="1"/>
  <c r="G1017" i="1"/>
  <c r="H1017" i="1"/>
  <c r="D418" i="4"/>
  <c r="F360" i="4"/>
  <c r="C355" i="1"/>
  <c r="C1180" i="1"/>
  <c r="H368" i="1"/>
  <c r="G368" i="1"/>
  <c r="G1628" i="1"/>
  <c r="H1628" i="1"/>
  <c r="H226" i="1"/>
  <c r="G226" i="1"/>
  <c r="E345" i="9"/>
  <c r="I10" i="3" s="1"/>
  <c r="B346" i="9"/>
  <c r="G1510" i="1"/>
  <c r="H1510" i="1"/>
  <c r="G1538" i="1"/>
  <c r="H1538" i="1"/>
  <c r="F6" i="4"/>
  <c r="H17" i="3"/>
  <c r="D422" i="4"/>
  <c r="C2" i="1"/>
  <c r="G299" i="9"/>
  <c r="C1011" i="1"/>
  <c r="H425" i="1"/>
  <c r="G425" i="1"/>
  <c r="F69" i="5"/>
  <c r="H23" i="3"/>
  <c r="C1074" i="1"/>
  <c r="H78" i="1"/>
  <c r="G78" i="1"/>
  <c r="D299" i="4"/>
  <c r="D300" i="4" s="1"/>
  <c r="F152" i="4"/>
  <c r="H18" i="3"/>
  <c r="C148" i="1"/>
  <c r="I40" i="3"/>
  <c r="C1622" i="1"/>
  <c r="B343" i="9"/>
  <c r="H1093" i="1"/>
  <c r="G1093" i="1"/>
  <c r="H160" i="1"/>
  <c r="G160" i="1"/>
  <c r="D639" i="4"/>
  <c r="F430" i="4"/>
  <c r="C424" i="1"/>
  <c r="H642" i="1"/>
  <c r="G642" i="1"/>
  <c r="I22" i="3"/>
  <c r="E6" i="5"/>
  <c r="F6" i="5" s="1"/>
  <c r="D1012" i="1"/>
  <c r="H1012" i="1" s="1"/>
  <c r="H591" i="1"/>
  <c r="G591" i="1"/>
  <c r="H1485" i="1"/>
  <c r="G1485" i="1"/>
  <c r="H1621" i="1"/>
  <c r="G1621" i="1"/>
  <c r="H11" i="3"/>
  <c r="E347" i="9"/>
  <c r="B348" i="9"/>
  <c r="H565" i="1"/>
  <c r="G565" i="1"/>
  <c r="G45" i="1"/>
  <c r="H45" i="1"/>
  <c r="I23" i="3"/>
  <c r="D1074" i="1"/>
  <c r="E24" i="9"/>
  <c r="H121" i="1"/>
  <c r="G121" i="1"/>
  <c r="H1537" i="1"/>
  <c r="G1537" i="1"/>
  <c r="H258" i="1"/>
  <c r="G258" i="1"/>
  <c r="H1124" i="1"/>
  <c r="G1124" i="1"/>
  <c r="H1207" i="1"/>
  <c r="G1207" i="1"/>
  <c r="G1152" i="1"/>
  <c r="H1152" i="1"/>
  <c r="H102" i="1"/>
  <c r="G102" i="1"/>
  <c r="H530" i="1"/>
  <c r="G530" i="1"/>
  <c r="H1555" i="1"/>
  <c r="G1555" i="1"/>
  <c r="G344" i="9"/>
  <c r="E344" i="9" s="1"/>
  <c r="B344" i="9" s="1"/>
  <c r="H1140" i="1"/>
  <c r="G1140" i="1"/>
  <c r="E643" i="4"/>
  <c r="D417" i="1"/>
  <c r="E299" i="4"/>
  <c r="I18" i="3"/>
  <c r="D148" i="1"/>
  <c r="H1181" i="1"/>
  <c r="G1181" i="1"/>
  <c r="E640" i="4"/>
  <c r="D634" i="1" s="1"/>
  <c r="D529" i="1"/>
  <c r="E639" i="4"/>
  <c r="D633" i="1" s="1"/>
  <c r="D640" i="4"/>
  <c r="F535" i="4"/>
  <c r="C529" i="1"/>
  <c r="K1481" i="9"/>
  <c r="F176" i="5" l="1"/>
  <c r="H1255" i="1"/>
  <c r="G1012" i="1"/>
  <c r="G306" i="9"/>
  <c r="E306" i="9" s="1"/>
  <c r="B306" i="9" s="1"/>
  <c r="C296" i="1"/>
  <c r="H1622" i="1"/>
  <c r="G1622" i="1"/>
  <c r="H1074" i="1"/>
  <c r="G1074" i="1"/>
  <c r="F417" i="4"/>
  <c r="C412" i="1"/>
  <c r="F640" i="4"/>
  <c r="C634" i="1"/>
  <c r="H2" i="1"/>
  <c r="G2" i="1"/>
  <c r="F418" i="4"/>
  <c r="C413" i="1"/>
  <c r="K3" i="9"/>
  <c r="I9" i="3"/>
  <c r="E342" i="9"/>
  <c r="I11" i="3" s="1"/>
  <c r="E301" i="4"/>
  <c r="D297" i="1" s="1"/>
  <c r="E423" i="4"/>
  <c r="D295" i="1"/>
  <c r="E300" i="4"/>
  <c r="D296" i="1" s="1"/>
  <c r="F639" i="4"/>
  <c r="C633" i="1"/>
  <c r="B24" i="9"/>
  <c r="H148" i="1"/>
  <c r="G148" i="1"/>
  <c r="G303" i="1"/>
  <c r="H303" i="1"/>
  <c r="H529" i="1"/>
  <c r="G529" i="1"/>
  <c r="N3" i="9"/>
  <c r="H299" i="9"/>
  <c r="E299" i="9" s="1"/>
  <c r="D1011" i="1"/>
  <c r="G1011" i="1" s="1"/>
  <c r="F422" i="4"/>
  <c r="D643" i="4"/>
  <c r="C417" i="1"/>
  <c r="H424" i="1"/>
  <c r="G424" i="1"/>
  <c r="G355" i="1"/>
  <c r="H355" i="1"/>
  <c r="D637" i="1"/>
  <c r="D423" i="4"/>
  <c r="D301" i="4"/>
  <c r="F299" i="4"/>
  <c r="C295" i="1"/>
  <c r="H1180" i="1"/>
  <c r="G1180" i="1"/>
  <c r="H1011" i="1" l="1"/>
  <c r="H8" i="3"/>
  <c r="M3" i="9" s="1"/>
  <c r="F643" i="4"/>
  <c r="C637" i="1"/>
  <c r="E425" i="4"/>
  <c r="D420" i="1" s="1"/>
  <c r="E644" i="4"/>
  <c r="D418" i="1"/>
  <c r="H20" i="9"/>
  <c r="E424" i="4"/>
  <c r="D419" i="1" s="1"/>
  <c r="H634" i="1"/>
  <c r="G634" i="1"/>
  <c r="B299" i="9"/>
  <c r="F301" i="4"/>
  <c r="C297" i="1"/>
  <c r="H417" i="1"/>
  <c r="G417" i="1"/>
  <c r="H633" i="1"/>
  <c r="G633" i="1"/>
  <c r="H412" i="1"/>
  <c r="G412" i="1"/>
  <c r="H296" i="1"/>
  <c r="G296" i="1"/>
  <c r="H295" i="1"/>
  <c r="G295" i="1"/>
  <c r="D644" i="4"/>
  <c r="D425" i="4"/>
  <c r="F423" i="4"/>
  <c r="C418" i="1"/>
  <c r="G20" i="9"/>
  <c r="D424" i="4"/>
  <c r="H413" i="1"/>
  <c r="G413" i="1"/>
  <c r="F300" i="4"/>
  <c r="E20" i="9" l="1"/>
  <c r="B20" i="9" s="1"/>
  <c r="E646" i="4"/>
  <c r="D638" i="1"/>
  <c r="E645" i="4"/>
  <c r="D646" i="4"/>
  <c r="F644" i="4"/>
  <c r="C638" i="1"/>
  <c r="H418" i="1"/>
  <c r="G418" i="1"/>
  <c r="F425" i="4"/>
  <c r="C420" i="1"/>
  <c r="H637" i="1"/>
  <c r="G637" i="1"/>
  <c r="D645" i="4"/>
  <c r="H334" i="9"/>
  <c r="G334" i="9"/>
  <c r="F424" i="4"/>
  <c r="C419" i="1"/>
  <c r="H297" i="1"/>
  <c r="G297" i="1"/>
  <c r="E334" i="9" l="1"/>
  <c r="B334" i="9" s="1"/>
  <c r="D649" i="4"/>
  <c r="F645" i="4"/>
  <c r="C639" i="1"/>
  <c r="G297" i="9"/>
  <c r="E297" i="9" s="1"/>
  <c r="B297" i="9" s="1"/>
  <c r="F646" i="4"/>
  <c r="D650" i="4"/>
  <c r="C640" i="1"/>
  <c r="E649" i="4"/>
  <c r="D639" i="1"/>
  <c r="H638" i="1"/>
  <c r="G638" i="1"/>
  <c r="H420" i="1"/>
  <c r="G420" i="1"/>
  <c r="G419" i="1"/>
  <c r="H419" i="1"/>
  <c r="E650" i="4"/>
  <c r="D640" i="1"/>
  <c r="E298" i="9" l="1"/>
  <c r="I8" i="3" s="1"/>
  <c r="H19" i="3"/>
  <c r="F649" i="4"/>
  <c r="C643" i="1"/>
  <c r="I19" i="3"/>
  <c r="D643" i="1"/>
  <c r="F650" i="4"/>
  <c r="H20" i="3"/>
  <c r="C644" i="1"/>
  <c r="H640" i="1"/>
  <c r="G640" i="1"/>
  <c r="G639" i="1"/>
  <c r="H639" i="1"/>
  <c r="H7" i="3"/>
  <c r="I20" i="3"/>
  <c r="D644" i="1"/>
  <c r="H644" i="1" l="1"/>
  <c r="G644" i="1"/>
  <c r="J3" i="9"/>
  <c r="H643" i="1"/>
  <c r="G643" i="1"/>
  <c r="G295" i="9" l="1"/>
  <c r="L293" i="9"/>
  <c r="F293" i="9" s="1"/>
  <c r="H295" i="9"/>
  <c r="M16" i="9"/>
  <c r="I12" i="9"/>
  <c r="K7" i="9"/>
  <c r="H18" i="9"/>
  <c r="J10" i="9"/>
  <c r="H22" i="9"/>
  <c r="I9" i="9"/>
  <c r="K5" i="9"/>
  <c r="K13" i="9"/>
  <c r="G18" i="9"/>
  <c r="J17" i="9"/>
  <c r="H17" i="9"/>
  <c r="I13" i="9"/>
  <c r="J5" i="9"/>
  <c r="G15" i="9"/>
  <c r="K12" i="9"/>
  <c r="H16" i="9"/>
  <c r="G17" i="9"/>
  <c r="K8" i="9"/>
  <c r="K10" i="9"/>
  <c r="J7" i="9"/>
  <c r="L16" i="9"/>
  <c r="H21" i="9"/>
  <c r="L15" i="9"/>
  <c r="M15" i="9"/>
  <c r="G22" i="9"/>
  <c r="J6" i="9"/>
  <c r="K6" i="9"/>
  <c r="J13" i="9"/>
  <c r="I17" i="9"/>
  <c r="J9" i="9"/>
  <c r="I5" i="9"/>
  <c r="J8" i="9"/>
  <c r="I6" i="9"/>
  <c r="K9" i="9"/>
  <c r="I8" i="9"/>
  <c r="I11" i="9"/>
  <c r="J11" i="9"/>
  <c r="H15" i="9"/>
  <c r="G21" i="9"/>
  <c r="K11" i="9"/>
  <c r="I7" i="9"/>
  <c r="J12" i="9"/>
  <c r="G16" i="9"/>
  <c r="F16" i="9" l="1"/>
  <c r="E10" i="9"/>
  <c r="B10" i="9" s="1"/>
  <c r="E16" i="9"/>
  <c r="E8" i="9"/>
  <c r="B8" i="9" s="1"/>
  <c r="E11" i="9"/>
  <c r="B11" i="9" s="1"/>
  <c r="E22" i="9"/>
  <c r="B22" i="9" s="1"/>
  <c r="E21" i="9"/>
  <c r="B21" i="9" s="1"/>
  <c r="E5" i="9"/>
  <c r="B5" i="9" s="1"/>
  <c r="F15" i="9"/>
  <c r="F14" i="9" s="1"/>
  <c r="E7" i="9"/>
  <c r="B7" i="9" s="1"/>
  <c r="E17" i="9"/>
  <c r="B17" i="9" s="1"/>
  <c r="E18" i="9"/>
  <c r="B18" i="9" s="1"/>
  <c r="E12" i="9"/>
  <c r="B12" i="9" s="1"/>
  <c r="E6" i="9"/>
  <c r="B6" i="9" s="1"/>
  <c r="E15" i="9"/>
  <c r="E9" i="9"/>
  <c r="B9" i="9" s="1"/>
  <c r="B293" i="9"/>
  <c r="F23" i="9"/>
  <c r="E13" i="9"/>
  <c r="B13" i="9" s="1"/>
  <c r="E295" i="9"/>
  <c r="F3" i="9" l="1"/>
  <c r="B16" i="9"/>
  <c r="E4" i="9"/>
  <c r="B15" i="9"/>
  <c r="E14" i="9"/>
  <c r="I13" i="3" s="1"/>
  <c r="B295" i="9"/>
  <c r="E23" i="9"/>
  <c r="I7" i="3" s="1"/>
  <c r="E3" i="9" l="1"/>
</calcChain>
</file>

<file path=xl/sharedStrings.xml><?xml version="1.0" encoding="utf-8"?>
<sst xmlns="http://schemas.openxmlformats.org/spreadsheetml/2006/main" count="4733" uniqueCount="3657">
  <si>
    <t>Obveznik:</t>
  </si>
  <si>
    <t>50258 - Hrvatski kulturni dom na Sušaku</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</si>
  <si>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</si>
  <si>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</si>
  <si>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</si>
  <si>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</si>
  <si>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</si>
  <si>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</si>
  <si>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</si>
  <si>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</si>
  <si>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</si>
  <si>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</si>
  <si>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</si>
  <si>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</si>
  <si>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</si>
  <si>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</si>
  <si>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</si>
  <si>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</si>
  <si>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</si>
  <si>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</si>
  <si>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</si>
  <si>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</si>
  <si>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</si>
  <si>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</si>
  <si>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</si>
  <si>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</si>
  <si>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</si>
  <si>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</si>
  <si>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</si>
  <si>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</si>
  <si>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</si>
  <si>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</si>
  <si>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</si>
  <si>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</si>
  <si>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</si>
  <si>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</si>
  <si>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</si>
  <si>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</si>
  <si>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</si>
  <si>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</si>
  <si>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</si>
  <si>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</si>
  <si>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</si>
  <si>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</si>
  <si>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</si>
  <si>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</si>
  <si>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</si>
  <si>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</si>
  <si>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</si>
  <si>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</si>
  <si>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</si>
  <si>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</si>
  <si>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</si>
  <si>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</si>
  <si>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</si>
  <si>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</si>
  <si>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</si>
  <si>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</si>
  <si>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</si>
  <si>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</si>
  <si>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</si>
  <si>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</si>
  <si>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</si>
  <si>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</si>
  <si>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</si>
  <si>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</si>
  <si>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</si>
  <si>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</si>
  <si>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</si>
  <si>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</si>
  <si>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</si>
  <si>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</si>
  <si>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</si>
  <si>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</si>
  <si>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</si>
  <si>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</si>
  <si>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</si>
  <si>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</si>
  <si>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</si>
  <si>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</si>
  <si>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</si>
  <si>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</si>
  <si>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</si>
  <si>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</si>
  <si>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</si>
  <si>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</si>
  <si>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</si>
  <si>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</si>
  <si>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</si>
  <si>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</si>
  <si>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</si>
  <si>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</si>
  <si>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</si>
  <si>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</si>
  <si>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</si>
  <si>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</si>
  <si>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</si>
  <si>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</si>
  <si>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</si>
  <si>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</si>
  <si>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</si>
  <si>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</si>
  <si>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</si>
  <si>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</si>
  <si>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</si>
  <si>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</si>
  <si>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</si>
  <si>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</si>
  <si>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</si>
  <si>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</si>
  <si>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</si>
  <si>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</si>
  <si>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</si>
  <si>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</si>
  <si>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</si>
  <si>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</si>
  <si>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</si>
  <si>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</si>
  <si>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</si>
  <si>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</si>
  <si>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</si>
  <si>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</si>
  <si>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</si>
  <si>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</si>
  <si>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</si>
  <si>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</si>
  <si>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</si>
  <si>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</si>
  <si>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</si>
  <si>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</si>
  <si>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</si>
  <si>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</si>
  <si>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</si>
  <si>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</si>
  <si>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</si>
  <si>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</si>
  <si>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</si>
  <si>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</si>
  <si>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</si>
  <si>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</si>
  <si>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</si>
  <si>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</si>
  <si>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</si>
  <si>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</si>
  <si>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</si>
  <si>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</si>
  <si>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</si>
  <si>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</si>
  <si>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</si>
  <si>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</si>
  <si>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</si>
  <si>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</si>
  <si>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</si>
  <si>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</si>
  <si>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</si>
  <si>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</si>
  <si>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</si>
  <si>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</si>
  <si>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</si>
  <si>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</si>
  <si>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</si>
  <si>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</si>
  <si>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</si>
  <si>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</si>
  <si>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</si>
  <si>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</si>
  <si>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</si>
  <si>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</si>
  <si>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</si>
  <si>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</si>
  <si>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</si>
  <si>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</si>
  <si>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</si>
  <si>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</si>
  <si>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</si>
  <si>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</si>
  <si>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</si>
  <si>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</si>
  <si>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</si>
  <si>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</si>
  <si>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</si>
  <si>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</si>
  <si>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</si>
  <si>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</si>
  <si>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</si>
  <si>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</si>
  <si>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</si>
  <si>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</si>
  <si>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</si>
  <si>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</si>
  <si>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</si>
  <si>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</si>
  <si>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</si>
  <si>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</si>
  <si>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</si>
  <si>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</si>
  <si>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</si>
  <si>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</si>
  <si>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</si>
  <si>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</si>
  <si>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</si>
  <si>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</si>
  <si>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</si>
  <si>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</si>
  <si>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</si>
  <si>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</si>
  <si>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</si>
  <si>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</si>
  <si>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</si>
  <si>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</si>
  <si>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</si>
  <si>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</si>
  <si>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</si>
  <si>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</si>
  <si>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</si>
  <si>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</si>
  <si>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</si>
  <si>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</si>
  <si>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</si>
  <si>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</si>
  <si>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</si>
  <si>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</si>
  <si>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</si>
  <si>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</si>
  <si>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</si>
  <si>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</si>
  <si>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</si>
  <si>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</si>
  <si>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</si>
  <si>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</si>
  <si>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</si>
  <si>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</si>
  <si>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</si>
  <si>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</si>
  <si>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</si>
  <si>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</si>
  <si>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</si>
  <si>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</si>
  <si>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</si>
  <si>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</si>
  <si>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</si>
  <si>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</si>
  <si>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</si>
  <si>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</si>
  <si>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</si>
  <si>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</si>
  <si>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</si>
  <si>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</si>
  <si>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</si>
  <si>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</si>
  <si>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</si>
  <si>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</si>
  <si>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</si>
  <si>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</si>
  <si>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</si>
  <si>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</si>
  <si>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</si>
  <si>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</si>
  <si>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</si>
  <si>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</si>
  <si>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</si>
  <si>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</si>
  <si>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</si>
  <si>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</si>
  <si>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</si>
  <si>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</si>
  <si>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</si>
  <si>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</si>
  <si>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</si>
  <si>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</si>
  <si>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</si>
  <si>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</si>
  <si>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</si>
  <si>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</si>
  <si>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</si>
  <si>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</si>
  <si>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</si>
  <si>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</si>
  <si>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</si>
  <si>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</si>
  <si>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</si>
  <si>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</si>
  <si>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</si>
  <si>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</si>
  <si>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</si>
  <si>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</si>
  <si>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</si>
  <si>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</si>
  <si>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</si>
  <si>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</si>
  <si>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</si>
  <si>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</si>
  <si>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</si>
  <si>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</si>
  <si>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</si>
  <si>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</si>
  <si>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</si>
  <si>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</si>
  <si>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</si>
  <si>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</si>
  <si>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</si>
  <si>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</si>
  <si>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</si>
  <si>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</si>
  <si>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</si>
  <si>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</si>
  <si>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</si>
  <si>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</si>
  <si>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</si>
  <si>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</si>
  <si>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</si>
  <si>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</si>
  <si>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</si>
  <si>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</si>
  <si>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</si>
  <si>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</si>
  <si>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</si>
  <si>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</si>
  <si>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</si>
  <si>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</si>
  <si>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</si>
  <si>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</si>
  <si>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</si>
  <si>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</si>
  <si>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</si>
  <si>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</si>
  <si>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</si>
  <si>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</si>
  <si>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</si>
  <si>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</si>
  <si>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</si>
  <si>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</si>
  <si>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</si>
  <si>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</si>
  <si>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</si>
  <si>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</si>
  <si>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</si>
  <si>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</si>
  <si>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</si>
  <si>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</si>
  <si>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</si>
  <si>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</si>
  <si>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</si>
  <si>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</si>
  <si>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</si>
  <si>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</si>
  <si>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</si>
  <si>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</si>
  <si>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</si>
  <si>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</si>
  <si>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</si>
  <si>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</si>
  <si>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</si>
  <si>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</si>
  <si>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</si>
  <si>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</si>
  <si>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</si>
  <si>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</si>
  <si>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</si>
  <si>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</si>
  <si>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</si>
  <si>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</si>
  <si>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</si>
  <si>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</si>
  <si>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</si>
  <si>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</si>
  <si>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</si>
  <si>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</si>
  <si>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</si>
  <si>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</si>
  <si>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</si>
  <si>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</si>
  <si>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</si>
  <si>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</si>
  <si>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</si>
  <si>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</si>
  <si>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</si>
  <si>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</si>
  <si>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</si>
  <si>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</si>
  <si>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</si>
  <si>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</si>
  <si>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</si>
  <si>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</si>
  <si>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</si>
  <si>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</si>
  <si>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</si>
  <si>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</si>
  <si>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</si>
  <si>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</si>
  <si>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</si>
  <si>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</si>
  <si>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</si>
  <si>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</si>
  <si>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</si>
  <si>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</si>
  <si>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</si>
  <si>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</si>
  <si>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</si>
  <si>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</si>
  <si>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</si>
  <si>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</si>
  <si>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</si>
  <si>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</si>
  <si>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</si>
  <si>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</si>
  <si>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</si>
  <si>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</si>
  <si>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</si>
  <si>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</si>
  <si>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</si>
  <si>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</si>
  <si>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</si>
  <si>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</si>
  <si>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</si>
  <si>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</si>
  <si>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</si>
  <si>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</si>
  <si>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</si>
  <si>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</si>
  <si>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</si>
  <si>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</si>
  <si>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</si>
  <si>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</si>
  <si>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</si>
  <si>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</si>
  <si>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</si>
  <si>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</si>
  <si>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</si>
  <si>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</si>
  <si>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</si>
  <si>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</si>
  <si>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</si>
  <si>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</si>
  <si>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</si>
  <si>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</si>
  <si>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</si>
  <si>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</si>
  <si>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</si>
  <si>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</si>
  <si>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</si>
  <si>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</si>
  <si>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</si>
  <si>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</si>
  <si>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</si>
  <si>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</si>
  <si>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</si>
  <si>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</si>
  <si>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</si>
  <si>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</si>
  <si>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</si>
  <si>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</si>
  <si>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</si>
  <si>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</si>
  <si>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</si>
  <si>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</si>
  <si>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</si>
  <si>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</si>
  <si>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</si>
  <si>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</si>
  <si>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</si>
  <si>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</si>
  <si>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</si>
  <si>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</si>
  <si>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</si>
  <si>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</si>
  <si>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</si>
  <si>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</si>
  <si>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</si>
  <si>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</si>
  <si>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</si>
  <si>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</si>
  <si>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</si>
  <si>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</si>
  <si>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</si>
  <si>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</si>
  <si>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</si>
  <si>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</si>
  <si>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</si>
  <si>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</si>
  <si>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</si>
  <si>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</si>
  <si>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</si>
  <si>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</si>
  <si>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</si>
  <si>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</si>
  <si>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</si>
  <si>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</si>
  <si>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</si>
  <si>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</si>
  <si>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</si>
  <si>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</si>
  <si>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</si>
  <si>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</si>
  <si>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</si>
  <si>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</si>
  <si>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</si>
  <si>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</si>
  <si>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</si>
  <si>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</si>
  <si>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</si>
  <si>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</si>
  <si>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</si>
  <si>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</si>
  <si>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</si>
  <si>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</si>
  <si>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</si>
  <si>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</si>
  <si>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</si>
  <si>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</si>
  <si>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</si>
  <si>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</si>
  <si>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</si>
  <si>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</si>
  <si>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</si>
  <si>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</si>
  <si>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</si>
  <si>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</si>
  <si>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</si>
  <si>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</si>
  <si>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</si>
  <si>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</si>
  <si>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</si>
  <si>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</si>
  <si>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</si>
  <si>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</si>
  <si>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</si>
  <si>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</si>
  <si>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</si>
  <si>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</si>
  <si>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</si>
  <si>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</si>
  <si>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</si>
  <si>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</si>
  <si>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</si>
  <si>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</si>
  <si>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</si>
  <si>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</si>
  <si>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</si>
  <si>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</si>
  <si>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</si>
  <si>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</si>
  <si>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</si>
  <si>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</si>
  <si>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</si>
  <si>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</si>
  <si>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</si>
  <si>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</si>
  <si>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</si>
  <si>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</si>
  <si>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</si>
  <si>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</si>
  <si>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</si>
  <si>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</si>
  <si>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</si>
  <si>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</si>
  <si>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</si>
  <si>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</si>
  <si>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</si>
  <si>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</si>
  <si>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</si>
  <si>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</si>
  <si>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</si>
  <si>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</si>
  <si>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</si>
  <si>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</si>
  <si>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</si>
  <si>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</si>
  <si>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</si>
  <si>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</si>
  <si>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</si>
  <si>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</si>
  <si>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</si>
  <si>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</si>
  <si>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</si>
  <si>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</si>
  <si>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</si>
  <si>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</si>
  <si>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</si>
  <si>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</si>
  <si>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</si>
  <si>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</si>
  <si>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</si>
  <si>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</si>
  <si>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</si>
  <si>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</si>
  <si>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</si>
  <si>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</si>
  <si>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</si>
  <si>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</si>
  <si>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</si>
  <si>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</si>
  <si>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</si>
  <si>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</si>
  <si>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</si>
  <si>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</si>
  <si>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</si>
  <si>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</si>
  <si>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</si>
  <si>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</si>
  <si>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</si>
  <si>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</si>
  <si>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</si>
  <si>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</si>
  <si>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</si>
  <si>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</si>
  <si>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</si>
  <si>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</si>
  <si>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</si>
  <si>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</si>
  <si>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</si>
  <si>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</si>
  <si>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</si>
  <si>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</si>
  <si>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</si>
  <si>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</si>
  <si>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</si>
  <si>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</si>
  <si>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</si>
  <si>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</si>
  <si>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</si>
  <si>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</si>
  <si>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</si>
  <si>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</si>
  <si>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</si>
  <si>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</si>
  <si>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</si>
  <si>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</si>
  <si>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</si>
  <si>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</si>
  <si>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</si>
  <si>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</si>
  <si>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</si>
  <si>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</si>
  <si>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</si>
  <si>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</si>
  <si>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</si>
  <si>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</si>
  <si>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</si>
  <si>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</si>
  <si>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</si>
  <si>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</si>
  <si>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</si>
  <si>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</si>
  <si>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</si>
  <si>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</si>
  <si>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</si>
  <si>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</si>
  <si>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</si>
  <si>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</si>
  <si>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</si>
  <si>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</si>
  <si>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</si>
  <si>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</si>
  <si>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</si>
  <si>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</si>
  <si>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</si>
  <si>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</si>
  <si>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</si>
  <si>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</si>
  <si>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</si>
  <si>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</si>
  <si>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</si>
  <si>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</si>
  <si>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</si>
  <si>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</si>
  <si>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</si>
  <si>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</si>
  <si>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</si>
  <si>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</si>
  <si>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</si>
  <si>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</si>
  <si>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</si>
  <si>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</si>
  <si>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</si>
  <si>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</si>
  <si>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</si>
  <si>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</si>
  <si>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</si>
  <si>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</si>
  <si>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</si>
  <si>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</si>
  <si>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</si>
  <si>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</si>
  <si>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</si>
  <si>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</si>
  <si>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</si>
  <si>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</si>
  <si>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</si>
  <si>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</si>
  <si>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</si>
  <si>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</si>
  <si>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</si>
  <si>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</si>
  <si>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</si>
  <si>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</si>
  <si>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</si>
  <si>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</si>
  <si>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</si>
  <si>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</si>
  <si>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</si>
  <si>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</si>
  <si>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</si>
  <si>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</si>
  <si>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</si>
  <si>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</si>
  <si>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</si>
  <si>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</si>
  <si>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</si>
  <si>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</si>
  <si>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</si>
  <si>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</si>
  <si>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</si>
  <si>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</si>
  <si>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</si>
  <si>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</si>
  <si>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</si>
  <si>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</si>
  <si>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</si>
  <si>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</si>
  <si>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</si>
  <si>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</si>
  <si>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</si>
  <si>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</si>
  <si>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</si>
  <si>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</si>
  <si>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</si>
  <si>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</si>
  <si>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</si>
  <si>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</si>
  <si>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</si>
  <si>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</si>
  <si>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</si>
  <si>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</si>
  <si>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</si>
  <si>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</si>
  <si>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</si>
  <si>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</si>
  <si>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</si>
  <si>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</si>
  <si>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</si>
  <si>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</si>
  <si>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</si>
  <si>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</si>
  <si>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</si>
  <si>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</si>
  <si>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</si>
  <si>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</si>
  <si>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</si>
  <si>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</si>
  <si>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</si>
  <si>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</si>
  <si>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</si>
  <si>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</si>
  <si>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</si>
  <si>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</si>
  <si>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</si>
  <si>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</si>
  <si>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</si>
  <si>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</si>
  <si>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</si>
  <si>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</si>
  <si>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</si>
  <si>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</si>
  <si>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</si>
  <si>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</si>
  <si>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</si>
  <si>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</si>
  <si>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</si>
  <si>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</si>
  <si>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</si>
  <si>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</si>
  <si>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</si>
  <si>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</si>
  <si>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</si>
  <si>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</si>
  <si>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</si>
  <si>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</si>
  <si>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</si>
  <si>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</si>
  <si>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</si>
  <si>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</si>
  <si>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</si>
  <si>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</si>
  <si>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</si>
  <si>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</si>
  <si>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</si>
  <si>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</si>
  <si>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</si>
  <si>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</si>
  <si>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</si>
  <si>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</si>
  <si>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</si>
  <si>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</si>
  <si>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</si>
  <si>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</si>
  <si>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</si>
  <si>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</si>
  <si>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</si>
  <si>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</si>
  <si>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</si>
  <si>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</si>
  <si>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</si>
  <si>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</si>
  <si>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</si>
  <si>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</si>
  <si>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</si>
  <si>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</si>
  <si>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</si>
  <si>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</si>
  <si>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</si>
  <si>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</si>
  <si>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</si>
  <si>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</si>
  <si>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</si>
  <si>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</si>
  <si>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</si>
  <si>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</si>
  <si>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</si>
  <si>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</si>
  <si>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</si>
  <si>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</si>
  <si>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</si>
  <si>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</si>
  <si>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</si>
  <si>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</si>
  <si>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</si>
  <si>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</si>
  <si>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</si>
  <si>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</si>
  <si>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</si>
  <si>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</si>
  <si>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</si>
  <si>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</si>
  <si>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</si>
  <si>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</si>
  <si>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</si>
  <si>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</si>
  <si>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</si>
  <si>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</si>
  <si>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</si>
  <si>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</si>
  <si>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</si>
  <si>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</si>
  <si>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</si>
  <si>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</si>
  <si>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</si>
  <si>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</si>
  <si>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</si>
  <si>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</si>
  <si>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</si>
  <si>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</si>
  <si>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</si>
  <si>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</si>
  <si>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</si>
  <si>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</si>
  <si>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</si>
  <si>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</si>
  <si>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</si>
  <si>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</si>
  <si>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</si>
  <si>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</si>
  <si>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</si>
  <si>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</si>
  <si>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</si>
  <si>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</si>
  <si>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</si>
  <si>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</si>
  <si>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</si>
  <si>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</si>
  <si>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</si>
  <si>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</si>
  <si>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</si>
  <si>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</si>
  <si>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</si>
  <si>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</si>
  <si>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</si>
  <si>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</si>
  <si>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</si>
  <si>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</si>
  <si>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</si>
  <si>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</si>
  <si>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</si>
  <si>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</si>
  <si>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</si>
  <si>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</si>
  <si>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</si>
  <si>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</si>
  <si>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</si>
  <si>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</si>
  <si>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</si>
  <si>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</si>
  <si>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</si>
  <si>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</si>
  <si>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</si>
  <si>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</si>
  <si>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</si>
  <si>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</si>
  <si>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</si>
  <si>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</si>
  <si>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</si>
  <si>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</si>
  <si>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</si>
  <si>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</si>
  <si>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</si>
  <si>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</si>
  <si>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</si>
  <si>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</si>
  <si>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</si>
  <si>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</si>
  <si>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</si>
  <si>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</si>
  <si>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</si>
  <si>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</si>
  <si>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</si>
  <si>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</si>
  <si>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</si>
  <si>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</si>
  <si>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</si>
  <si>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</si>
  <si>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</si>
  <si>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</si>
  <si>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</si>
  <si>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</si>
  <si>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</si>
  <si>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</si>
  <si>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</si>
  <si>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</si>
  <si>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</si>
  <si>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</si>
  <si>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</si>
  <si>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</si>
  <si>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</si>
  <si>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</si>
  <si>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</si>
  <si>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</si>
  <si>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</si>
  <si>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</si>
  <si>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</si>
  <si>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</si>
  <si>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</si>
  <si>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</si>
  <si>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</si>
  <si>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</si>
  <si>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</si>
  <si>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</si>
  <si>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</si>
  <si>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</si>
  <si>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</si>
  <si>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</si>
  <si>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</si>
  <si>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</si>
  <si>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</si>
  <si>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</si>
  <si>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</si>
  <si>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</si>
  <si>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</si>
  <si>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</si>
  <si>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</si>
  <si>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</si>
  <si>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</si>
  <si>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</si>
  <si>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</si>
  <si>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</si>
  <si>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</si>
  <si>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</si>
  <si>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</si>
  <si>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</si>
  <si>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</si>
  <si>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</si>
  <si>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</si>
  <si>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</si>
  <si>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</si>
  <si>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</si>
  <si>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</si>
  <si>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</si>
  <si>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</si>
  <si>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</si>
  <si>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</si>
  <si>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</si>
  <si>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</si>
  <si>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</si>
  <si>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</si>
  <si>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</si>
  <si>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</si>
  <si>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</si>
  <si>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</si>
  <si>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</si>
  <si>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</si>
  <si>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</si>
  <si>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</si>
  <si>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</si>
  <si>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</si>
  <si>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</si>
  <si>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</si>
  <si>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</si>
  <si>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</si>
  <si>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</si>
  <si>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</si>
  <si>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</si>
  <si>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</si>
  <si>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</si>
  <si>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</si>
  <si>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</si>
  <si>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</si>
  <si>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</si>
  <si>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</si>
  <si>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</si>
  <si>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</si>
  <si>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</si>
  <si>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</si>
  <si>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</si>
  <si>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</si>
  <si>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</si>
  <si>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</si>
  <si>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</si>
  <si>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</si>
  <si>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</si>
  <si>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</si>
  <si>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</si>
  <si>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</si>
  <si>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</si>
  <si>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</si>
  <si>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</si>
  <si>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</si>
  <si>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</si>
  <si>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</si>
  <si>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</si>
  <si>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</si>
  <si>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</si>
  <si>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</si>
  <si>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</si>
  <si>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</si>
  <si>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</si>
  <si>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</si>
  <si>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</si>
  <si>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</si>
  <si>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</si>
  <si>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</si>
  <si>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</si>
  <si>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</si>
  <si>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</si>
  <si>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</si>
  <si>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</si>
  <si>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</si>
  <si>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</si>
  <si>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</si>
  <si>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</si>
  <si>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</si>
  <si>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</si>
  <si>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</si>
  <si>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</si>
  <si>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</si>
  <si>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</si>
  <si>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</si>
  <si>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</si>
  <si>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</si>
  <si>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</si>
  <si>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</si>
  <si>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</si>
  <si>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</si>
  <si>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</si>
  <si>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</si>
  <si>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</si>
  <si>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</si>
  <si>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</si>
  <si>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</si>
  <si>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</si>
  <si>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</si>
  <si>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</si>
  <si>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</si>
  <si>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</si>
  <si>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</si>
  <si>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</si>
  <si>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</si>
  <si>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</si>
  <si>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</si>
  <si>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</si>
  <si>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</si>
  <si>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</si>
  <si>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</si>
  <si>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</si>
  <si>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</si>
  <si>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</si>
  <si>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</si>
  <si>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</si>
  <si>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</si>
  <si>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</si>
  <si>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</si>
  <si>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</si>
  <si>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</si>
  <si>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</si>
  <si>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</si>
  <si>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</si>
  <si>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</si>
  <si>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</si>
  <si>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</si>
  <si>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</si>
  <si>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</si>
  <si>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</si>
  <si>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</si>
  <si>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</si>
  <si>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</si>
  <si>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</si>
  <si>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</si>
  <si>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</si>
  <si>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</si>
  <si>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</si>
  <si>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</si>
  <si>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</si>
  <si>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</si>
  <si>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</si>
  <si>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</si>
  <si>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</si>
  <si>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</si>
  <si>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</si>
  <si>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</si>
  <si>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</si>
  <si>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</si>
  <si>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</si>
  <si>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</si>
  <si>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</si>
  <si>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</si>
  <si>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</si>
  <si>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</si>
  <si>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</si>
  <si>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</si>
  <si>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</si>
  <si>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</si>
  <si>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</si>
  <si>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</si>
  <si>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</si>
  <si>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</si>
  <si>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</si>
  <si>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</si>
  <si>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</si>
  <si>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</si>
  <si>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</si>
  <si>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</si>
  <si>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</si>
  <si>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</si>
  <si>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</si>
  <si>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</si>
  <si>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</si>
  <si>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</si>
  <si>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</si>
  <si>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</si>
  <si>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</si>
  <si>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</si>
  <si>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</si>
  <si>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</si>
  <si>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</si>
  <si>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</si>
  <si>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</si>
  <si>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</si>
  <si>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</si>
  <si>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</si>
  <si>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</si>
  <si>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</si>
  <si>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</si>
  <si>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</si>
  <si>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</si>
  <si>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</si>
  <si>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</si>
  <si>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</si>
  <si>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</si>
  <si>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</si>
  <si>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</si>
  <si>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</si>
  <si>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</si>
  <si>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</si>
  <si>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</si>
  <si>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</si>
  <si>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</si>
  <si>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</si>
  <si>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</si>
  <si>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</si>
  <si>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</si>
  <si>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</si>
  <si>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</si>
  <si>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</si>
  <si>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</si>
  <si>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</si>
  <si>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</si>
  <si>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</si>
  <si>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</si>
  <si>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</si>
  <si>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</si>
  <si>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</si>
  <si>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</si>
  <si>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</si>
  <si>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</si>
  <si>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</si>
  <si>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</si>
  <si>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</si>
  <si>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</si>
  <si>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</si>
  <si>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</si>
  <si>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</si>
  <si>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</si>
  <si>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</si>
  <si>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</si>
  <si>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</si>
  <si>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</si>
  <si>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</si>
  <si>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</si>
  <si>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</si>
  <si>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</si>
  <si>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</si>
  <si>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</si>
  <si>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</si>
  <si>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</si>
  <si>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</si>
  <si>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</si>
  <si>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</si>
  <si>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</si>
  <si>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</si>
  <si>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</si>
  <si>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</si>
  <si>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</si>
  <si>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</si>
  <si>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</si>
  <si>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</si>
  <si>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</si>
  <si>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</si>
  <si>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</si>
  <si>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</si>
  <si>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</si>
  <si>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</si>
  <si>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</si>
  <si>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</si>
  <si>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</si>
  <si>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</si>
  <si>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</si>
  <si>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</si>
  <si>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</si>
  <si>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</si>
  <si>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</si>
  <si>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</si>
  <si>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</si>
  <si>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</si>
  <si>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</si>
  <si>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</si>
  <si>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</si>
  <si>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</si>
  <si>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</si>
  <si>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</si>
  <si>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</si>
  <si>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</si>
  <si>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</si>
  <si>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</si>
  <si>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</si>
  <si>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</si>
  <si>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</si>
  <si>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</si>
  <si>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</si>
  <si>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</si>
  <si>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</si>
  <si>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</si>
  <si>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</si>
  <si>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</si>
  <si>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</si>
  <si>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</si>
  <si>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</si>
  <si>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</si>
  <si>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</si>
  <si>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</si>
  <si>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</si>
  <si>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</si>
  <si>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</si>
  <si>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</si>
  <si>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</si>
  <si>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</si>
  <si>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</si>
  <si>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</si>
  <si>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</si>
  <si>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</si>
  <si>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</si>
  <si>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</si>
  <si>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</si>
  <si>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</si>
  <si>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</si>
  <si>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</si>
  <si>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</si>
  <si>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</si>
  <si>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</si>
  <si>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</si>
  <si>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</si>
  <si>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</si>
  <si>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</si>
  <si>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</si>
  <si>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</si>
  <si>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</si>
  <si>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</si>
  <si>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</si>
  <si>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</si>
  <si>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</si>
  <si>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</si>
  <si>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</si>
  <si>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</si>
  <si>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</si>
  <si>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</si>
  <si>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</si>
  <si>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</si>
  <si>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</si>
  <si>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</si>
  <si>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</si>
  <si>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</si>
  <si>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</si>
  <si>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</si>
  <si>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</si>
  <si>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</si>
  <si>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</si>
  <si>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</si>
  <si>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</si>
  <si>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</si>
  <si>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</si>
  <si>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</si>
  <si>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</si>
  <si>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</si>
  <si>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</si>
  <si>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</si>
  <si>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</si>
  <si>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</si>
  <si>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</si>
  <si>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</si>
  <si>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</si>
  <si>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</si>
  <si>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</si>
  <si>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</si>
  <si>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</si>
  <si>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</si>
  <si>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</si>
  <si>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</si>
  <si>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</si>
  <si>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</si>
  <si>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</si>
  <si>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</si>
  <si>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</si>
  <si>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</si>
  <si>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</si>
  <si>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</si>
  <si>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</si>
  <si>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</si>
  <si>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</si>
  <si>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</si>
  <si>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</si>
  <si>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</si>
  <si>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</si>
  <si>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</si>
  <si>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</si>
  <si>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</si>
  <si>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</si>
  <si>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</si>
  <si>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</si>
  <si>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</si>
  <si>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</si>
  <si>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</si>
  <si>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</si>
  <si>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</si>
  <si>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</si>
  <si>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</si>
  <si>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</si>
  <si>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</si>
  <si>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</si>
  <si>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</si>
  <si>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</si>
  <si>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</si>
  <si>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</si>
  <si>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</si>
  <si>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</si>
  <si>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</si>
  <si>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</si>
  <si>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</si>
  <si>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</si>
  <si>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</si>
  <si>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</si>
  <si>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</si>
  <si>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</si>
  <si>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</si>
  <si>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</si>
  <si>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</si>
  <si>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</si>
  <si>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</si>
  <si>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</si>
  <si>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</si>
  <si>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</si>
  <si>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</si>
  <si>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</si>
  <si>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</si>
  <si>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</si>
  <si>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</si>
  <si>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</si>
  <si>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</si>
  <si>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</si>
  <si>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</si>
  <si>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</si>
  <si>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</si>
  <si>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</si>
  <si>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</si>
  <si>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</si>
  <si>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</si>
  <si>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</si>
  <si>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</si>
  <si>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</si>
  <si>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</si>
  <si>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</si>
  <si>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</si>
  <si>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</si>
  <si>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</si>
  <si>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</si>
  <si>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</si>
  <si>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</si>
  <si>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</si>
  <si>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</si>
  <si>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</si>
  <si>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</si>
  <si>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</si>
  <si>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</si>
  <si>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</si>
  <si>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</si>
  <si>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</si>
  <si>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</si>
  <si>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</si>
  <si>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</si>
  <si>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</si>
  <si>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</si>
  <si>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</si>
  <si>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</si>
  <si>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</si>
  <si>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</si>
  <si>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</si>
  <si>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</si>
  <si>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</si>
  <si>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</si>
  <si>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</si>
  <si>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</si>
  <si>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</si>
  <si>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</si>
  <si>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</si>
  <si>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</si>
  <si>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</si>
  <si>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</si>
  <si>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</si>
  <si>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</si>
  <si>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</si>
  <si>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</si>
  <si>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</si>
  <si>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</si>
  <si>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</si>
  <si>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</si>
  <si>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</si>
  <si>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</si>
  <si>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</si>
  <si>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</si>
  <si>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</si>
  <si>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</si>
  <si>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</si>
  <si>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</si>
  <si>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</si>
  <si>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</si>
  <si>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</si>
  <si>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</si>
  <si>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</si>
  <si>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</si>
  <si>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</si>
  <si>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</si>
  <si>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</si>
  <si>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</si>
  <si>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</si>
  <si>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</si>
  <si>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</si>
  <si>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</si>
  <si>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</si>
  <si>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</si>
  <si>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</si>
  <si>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</si>
  <si>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</si>
  <si>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</si>
  <si>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</si>
  <si>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</si>
  <si>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</si>
  <si>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</si>
  <si>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</si>
  <si>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</si>
  <si>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</si>
  <si>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</si>
  <si>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</si>
  <si>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</si>
  <si>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</si>
  <si>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</si>
  <si>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</si>
  <si>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</si>
  <si>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</si>
  <si>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</si>
  <si>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</si>
  <si>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</si>
  <si>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</si>
  <si>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</si>
  <si>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</si>
  <si>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</si>
  <si>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</si>
  <si>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</si>
  <si>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</si>
  <si>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</si>
  <si>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</si>
  <si>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</si>
  <si>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</si>
  <si>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</si>
  <si>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</si>
  <si>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</si>
  <si>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</si>
  <si>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</si>
  <si>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</si>
  <si>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</si>
  <si>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</si>
  <si>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</si>
  <si>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</si>
  <si>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</si>
  <si>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</si>
  <si>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</si>
  <si>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</si>
  <si>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</si>
  <si>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</si>
  <si>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</si>
  <si>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</si>
  <si>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</si>
  <si>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</si>
  <si>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</si>
  <si>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</si>
  <si>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</si>
  <si>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</si>
  <si>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</si>
  <si>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</si>
  <si>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</si>
  <si>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</si>
  <si>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</si>
  <si>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</si>
  <si>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</si>
  <si>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</si>
  <si>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</si>
  <si>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</si>
  <si>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</si>
  <si>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</si>
  <si>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</si>
  <si>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</si>
  <si>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</si>
  <si>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</si>
  <si>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</si>
  <si>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</si>
  <si>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</si>
  <si>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</si>
  <si>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</si>
  <si>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</si>
  <si>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</si>
  <si>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</si>
  <si>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</si>
  <si>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</si>
  <si>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</si>
  <si>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</si>
  <si>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</si>
  <si>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</si>
  <si>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</si>
  <si>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</si>
  <si>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</si>
  <si>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</si>
  <si>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</si>
  <si>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</si>
  <si>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</si>
  <si>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</si>
  <si>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</si>
  <si>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</si>
  <si>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</si>
  <si>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</si>
  <si>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</si>
  <si>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</si>
  <si>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</si>
  <si>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</si>
  <si>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</si>
  <si>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</si>
  <si>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</si>
  <si>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</si>
  <si>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</si>
  <si>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</si>
  <si>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</si>
  <si>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</si>
  <si>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</si>
  <si>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</si>
  <si>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</si>
  <si>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</si>
  <si>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</si>
  <si>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</si>
  <si>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</si>
  <si>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</si>
  <si>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</si>
  <si>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</si>
  <si>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</si>
  <si>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</si>
  <si>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</si>
  <si>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</si>
  <si>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</si>
  <si>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</si>
  <si>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</si>
  <si>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</si>
  <si>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</si>
  <si>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</si>
  <si>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</si>
  <si>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</si>
  <si>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</si>
  <si>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</si>
  <si>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</si>
  <si>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</si>
  <si>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</si>
  <si>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</si>
  <si>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</si>
  <si>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</si>
  <si>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</si>
  <si>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</si>
  <si>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</si>
  <si>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</si>
  <si>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</si>
  <si>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</si>
  <si>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</si>
  <si>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</si>
  <si>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</si>
  <si>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</si>
  <si>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</si>
  <si>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</si>
  <si>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</si>
  <si>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</si>
  <si>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</si>
  <si>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</si>
  <si>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</si>
  <si>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</si>
  <si>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</si>
  <si>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</si>
  <si>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</si>
  <si>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</si>
  <si>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</si>
  <si>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</si>
  <si>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</si>
  <si>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</si>
  <si>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</si>
  <si>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</si>
  <si>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</si>
  <si>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</si>
  <si>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</si>
  <si>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</si>
  <si>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</si>
  <si>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</si>
  <si>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</si>
  <si>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</si>
  <si>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</si>
  <si>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</si>
  <si>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</si>
  <si>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</si>
  <si>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</si>
  <si>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</si>
  <si>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</si>
  <si>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</si>
  <si>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</si>
  <si>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</si>
  <si>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</si>
  <si>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</si>
  <si>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</si>
  <si>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</si>
  <si>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</si>
  <si>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</si>
  <si>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</si>
  <si>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</si>
  <si>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</si>
  <si>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</si>
  <si>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</si>
  <si>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</si>
  <si>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</si>
  <si>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</si>
  <si>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</si>
  <si>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</si>
  <si>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</si>
  <si>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</si>
  <si>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</si>
  <si>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</si>
  <si>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</si>
  <si>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</si>
  <si>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</si>
  <si>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</si>
  <si>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</si>
  <si>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</si>
  <si>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</si>
  <si>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</si>
  <si>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</si>
  <si>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</si>
  <si>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</si>
  <si>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</si>
  <si>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</si>
  <si>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</si>
  <si>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</si>
  <si>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</si>
  <si>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</si>
  <si>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</si>
  <si>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</si>
  <si>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</si>
  <si>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</si>
  <si>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</si>
  <si>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</si>
  <si>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</si>
  <si>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</si>
  <si>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</si>
  <si>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</si>
  <si>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</si>
  <si>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</si>
  <si>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</si>
  <si>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</si>
  <si>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</si>
  <si>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</si>
  <si>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</si>
  <si>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</si>
  <si>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</si>
  <si>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</si>
  <si>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</si>
  <si>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</si>
  <si>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</si>
  <si>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</si>
  <si>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</si>
  <si>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</si>
  <si>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</si>
  <si>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</si>
  <si>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</si>
  <si>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</si>
  <si>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</si>
  <si>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</si>
  <si>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</si>
  <si>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</si>
  <si>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</si>
  <si>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</si>
  <si>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</si>
  <si>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</si>
  <si>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</si>
  <si>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</si>
  <si>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</si>
  <si>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</si>
  <si>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</si>
  <si>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</si>
  <si>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</si>
  <si>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</si>
  <si>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</si>
  <si>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</si>
  <si>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</si>
  <si>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</si>
  <si>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</si>
  <si>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</si>
  <si>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</si>
  <si>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</si>
  <si>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</si>
  <si>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</si>
  <si>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</si>
  <si>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</si>
  <si>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</si>
  <si>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</si>
  <si>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</si>
  <si>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</si>
  <si>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</si>
  <si>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</si>
  <si>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</si>
  <si>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</si>
  <si>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</si>
  <si>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</si>
  <si>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</si>
  <si>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</si>
  <si>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</si>
  <si>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</si>
  <si>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</si>
  <si>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</si>
  <si>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</si>
  <si>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</si>
  <si>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</si>
  <si>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</si>
  <si>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</si>
  <si>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</si>
  <si>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</si>
  <si>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</si>
  <si>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</si>
  <si>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</si>
  <si>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</si>
  <si>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</si>
  <si>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</si>
  <si>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</si>
  <si>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</si>
  <si>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</si>
  <si>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</si>
  <si>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</si>
  <si>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</si>
  <si>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</si>
  <si>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</si>
  <si>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</si>
  <si>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</si>
  <si>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</si>
  <si>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</si>
  <si>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</si>
  <si>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</si>
  <si>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</si>
  <si>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</si>
  <si>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</si>
  <si>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</si>
  <si>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</si>
  <si>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</si>
  <si>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</si>
  <si>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</si>
  <si>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</si>
  <si>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</si>
  <si>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</si>
  <si>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</si>
  <si>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</si>
  <si>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</si>
  <si>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</si>
  <si>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</si>
  <si>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</si>
  <si>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</si>
  <si>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</si>
  <si>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</si>
  <si>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</si>
  <si>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</si>
  <si>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</si>
  <si>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</si>
  <si>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</si>
  <si>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</si>
  <si>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</si>
  <si>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</si>
  <si>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</si>
  <si>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</si>
  <si>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</si>
  <si>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</si>
  <si>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</si>
  <si>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</si>
  <si>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</si>
  <si>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</si>
  <si>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</si>
  <si>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</si>
  <si>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</si>
  <si>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</si>
  <si>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</si>
  <si>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</si>
  <si>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</si>
  <si>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</si>
  <si>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</si>
  <si>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</si>
  <si>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</si>
  <si>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</si>
  <si>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</si>
  <si>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</si>
  <si>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</si>
  <si>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</si>
  <si>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</si>
  <si>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</si>
  <si>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</si>
  <si>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</si>
  <si>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</si>
  <si>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</si>
  <si>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</si>
  <si>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</si>
  <si>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</si>
  <si>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</si>
  <si>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</si>
  <si>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</si>
  <si>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</si>
  <si>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</si>
  <si>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</si>
  <si>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</si>
  <si>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</si>
  <si>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</si>
  <si>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</si>
  <si>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</si>
  <si>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</si>
  <si>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</si>
  <si>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</si>
  <si>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</si>
  <si>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</si>
  <si>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</si>
  <si>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</si>
  <si>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</si>
  <si>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</si>
  <si>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</si>
  <si>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</si>
  <si>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</si>
  <si>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</si>
  <si>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</si>
  <si>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</si>
  <si>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</si>
  <si>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</si>
  <si>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</si>
  <si>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</si>
  <si>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</si>
  <si>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</si>
  <si>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</si>
  <si>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</si>
  <si>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</si>
  <si>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</si>
  <si>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</si>
  <si>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</si>
  <si>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</si>
  <si>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</si>
  <si>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</si>
  <si>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</si>
  <si>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</si>
  <si>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</si>
  <si>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</si>
  <si>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</si>
  <si>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</si>
  <si>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</si>
  <si>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</si>
  <si>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</si>
  <si>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</si>
  <si>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</si>
  <si>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</si>
  <si>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</si>
  <si>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</si>
  <si>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</si>
  <si>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</si>
  <si>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</si>
  <si>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</si>
  <si>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</si>
  <si>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</si>
  <si>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</si>
  <si>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</si>
  <si>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</si>
  <si>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</si>
  <si>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</si>
  <si>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</si>
  <si>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</si>
  <si>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</si>
  <si>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</si>
  <si>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</si>
  <si>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</si>
  <si>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</si>
  <si>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</si>
  <si>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</si>
  <si>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</si>
  <si>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</si>
  <si>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</si>
  <si>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</si>
  <si>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</si>
  <si>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</si>
  <si>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</si>
  <si>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</si>
  <si>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</si>
  <si>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</si>
  <si>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</si>
  <si>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</si>
  <si>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</si>
  <si>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</si>
  <si>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</si>
  <si>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</si>
  <si>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</si>
  <si>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</si>
  <si>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</si>
  <si>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</si>
  <si>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</si>
  <si>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</si>
  <si>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</si>
  <si>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</si>
  <si>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</si>
  <si>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</si>
  <si>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</si>
  <si>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</si>
  <si>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</si>
  <si>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</si>
  <si>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</si>
  <si>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</si>
  <si>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</si>
  <si>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</si>
  <si>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</si>
  <si>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</si>
  <si>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</si>
  <si>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</si>
  <si>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</si>
  <si>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</si>
  <si>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</si>
  <si>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</si>
  <si>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</si>
  <si>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kulturni dom na Sušaku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</si>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</sst>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921216.37</v>
      </c>
      <c r="D2" s="7">
        <f>'PR-RAS'!E6</f>
        <v>928354.54999999993</v>
      </c>
      <c r="E2" s="7">
        <v>0</v>
      </c>
      <c r="F2" s="7">
        <v>0</v>
      </c>
      <c r="G2" s="8">
        <f t="shared" ref="G2:G274" si="0">(B2/1000)*(C2*1+D2*2)</f>
        <v>2777.9254699999997</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119042.4</v>
      </c>
      <c r="D45" s="2">
        <f>'PR-RAS'!E49</f>
        <v>53024.33</v>
      </c>
      <c r="E45" s="2">
        <v>0</v>
      </c>
      <c r="F45" s="2">
        <v>0</v>
      </c>
      <c r="G45" s="3">
        <f t="shared" si="0"/>
        <v>9904.0066399999996</v>
      </c>
      <c r="H45" s="3">
        <f t="shared" si="1"/>
        <v>0.72999999999592546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73154.8</v>
      </c>
      <c r="D49" s="2">
        <f>'PR-RAS'!E53</f>
        <v>6623.8</v>
      </c>
      <c r="E49" s="2">
        <v>0</v>
      </c>
      <c r="F49" s="2">
        <v>0</v>
      </c>
      <c r="G49" s="3">
        <f t="shared" si="0"/>
        <v>4147.3152000000009</v>
      </c>
      <c r="H49" s="3">
        <f t="shared" si="1"/>
        <v>0.39999999999690772</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73154.8</v>
      </c>
      <c r="D52" s="2">
        <f>'PR-RAS'!E56</f>
        <v>6623.8</v>
      </c>
      <c r="E52" s="2">
        <v>0</v>
      </c>
      <c r="F52" s="2">
        <v>0</v>
      </c>
      <c r="G52" s="3">
        <f t="shared" si="0"/>
        <v>4406.5223999999998</v>
      </c>
      <c r="H52" s="3">
        <f t="shared" si="1"/>
        <v>0.39999999999690772</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45887.6</v>
      </c>
      <c r="D64" s="2">
        <f>'PR-RAS'!E68</f>
        <v>46400.53</v>
      </c>
      <c r="E64" s="2">
        <v>0</v>
      </c>
      <c r="F64" s="2">
        <v>0</v>
      </c>
      <c r="G64" s="3">
        <f t="shared" si="0"/>
        <v>8737.3855800000001</v>
      </c>
      <c r="H64" s="3">
        <f t="shared" si="1"/>
        <v>0.87000000000261934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45887.6</v>
      </c>
      <c r="D65" s="2">
        <f>'PR-RAS'!E69</f>
        <v>46400.53</v>
      </c>
      <c r="E65" s="2">
        <v>0</v>
      </c>
      <c r="F65" s="2">
        <v>0</v>
      </c>
      <c r="G65" s="3">
        <f t="shared" si="0"/>
        <v>8876.0742399999999</v>
      </c>
      <c r="H65" s="3">
        <f t="shared" si="1"/>
        <v>0.87000000000261934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33798.76</v>
      </c>
      <c r="D102" s="2">
        <f>'PR-RAS'!E106</f>
        <v>31644.52</v>
      </c>
      <c r="E102" s="2">
        <v>0</v>
      </c>
      <c r="F102" s="2">
        <v>0</v>
      </c>
      <c r="G102" s="3">
        <f t="shared" si="0"/>
        <v>9805.8678000000018</v>
      </c>
      <c r="H102" s="3">
        <f t="shared" si="1"/>
        <v>0.71999999999752617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33798.76</v>
      </c>
      <c r="D108" s="2">
        <f>'PR-RAS'!E112</f>
        <v>31644.52</v>
      </c>
      <c r="E108" s="2">
        <v>0</v>
      </c>
      <c r="F108" s="2">
        <v>0</v>
      </c>
      <c r="G108" s="3">
        <f t="shared" si="0"/>
        <v>10388.3946</v>
      </c>
      <c r="H108" s="3">
        <f t="shared" si="1"/>
        <v>0.71999999999752617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33798.76</v>
      </c>
      <c r="D113" s="2">
        <f>'PR-RAS'!E117</f>
        <v>31644.52</v>
      </c>
      <c r="E113" s="2">
        <v>0</v>
      </c>
      <c r="F113" s="2">
        <v>0</v>
      </c>
      <c r="G113" s="3">
        <f t="shared" si="0"/>
        <v>10873.8336</v>
      </c>
      <c r="H113" s="3">
        <f t="shared" si="1"/>
        <v>0.71999999999752617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72319.94</v>
      </c>
      <c r="D121" s="2">
        <f>'PR-RAS'!E125</f>
        <v>104922.66</v>
      </c>
      <c r="E121" s="2">
        <v>0</v>
      </c>
      <c r="F121" s="2">
        <v>0</v>
      </c>
      <c r="G121" s="3">
        <f t="shared" si="0"/>
        <v>33859.831200000001</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64319.94</v>
      </c>
      <c r="D122" s="2">
        <f>'PR-RAS'!E126</f>
        <v>103571.83</v>
      </c>
      <c r="E122" s="2">
        <v>0</v>
      </c>
      <c r="F122" s="2">
        <v>0</v>
      </c>
      <c r="G122" s="3">
        <f t="shared" si="0"/>
        <v>32847.095599999993</v>
      </c>
      <c r="H122" s="3">
        <f t="shared" si="1"/>
        <v>0.22999999999592546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64319.94</v>
      </c>
      <c r="D124" s="2">
        <f>'PR-RAS'!E128</f>
        <v>103571.83</v>
      </c>
      <c r="E124" s="2">
        <v>0</v>
      </c>
      <c r="F124" s="2">
        <v>0</v>
      </c>
      <c r="G124" s="3">
        <f t="shared" si="0"/>
        <v>33390.022799999999</v>
      </c>
      <c r="H124" s="3">
        <f t="shared" si="1"/>
        <v>0.22999999999592546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8000</v>
      </c>
      <c r="D125" s="2">
        <f>'PR-RAS'!E129</f>
        <v>1350.83</v>
      </c>
      <c r="E125" s="2">
        <v>0</v>
      </c>
      <c r="F125" s="2">
        <v>0</v>
      </c>
      <c r="G125" s="3">
        <f t="shared" si="0"/>
        <v>1327.00584</v>
      </c>
      <c r="H125" s="3">
        <f t="shared" si="1"/>
        <v>0.17000000000007276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8000</v>
      </c>
      <c r="D126" s="2">
        <f>'PR-RAS'!E130</f>
        <v>1350.83</v>
      </c>
      <c r="E126" s="2">
        <v>0</v>
      </c>
      <c r="F126" s="2">
        <v>0</v>
      </c>
      <c r="G126" s="3">
        <f t="shared" si="0"/>
        <v>1337.7075</v>
      </c>
      <c r="H126" s="3">
        <f t="shared" si="1"/>
        <v>0.17000000000007276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696055.24</v>
      </c>
      <c r="D130" s="2">
        <f>'PR-RAS'!E134</f>
        <v>737460.7</v>
      </c>
      <c r="E130" s="2">
        <v>0</v>
      </c>
      <c r="F130" s="2">
        <v>0</v>
      </c>
      <c r="G130" s="3">
        <f t="shared" si="0"/>
        <v>280055.98655999999</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696055.24</v>
      </c>
      <c r="D131" s="2">
        <f>'PR-RAS'!E135</f>
        <v>737460.7</v>
      </c>
      <c r="E131" s="2">
        <v>0</v>
      </c>
      <c r="F131" s="2">
        <v>0</v>
      </c>
      <c r="G131" s="3">
        <f t="shared" si="0"/>
        <v>282226.96319999994</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572543.13</v>
      </c>
      <c r="D132" s="2">
        <f>'PR-RAS'!E136</f>
        <v>712369.75</v>
      </c>
      <c r="E132" s="2">
        <v>0</v>
      </c>
      <c r="F132" s="2">
        <v>0</v>
      </c>
      <c r="G132" s="3">
        <f t="shared" si="0"/>
        <v>261644.02453</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123512.11</v>
      </c>
      <c r="D133" s="2">
        <f>'PR-RAS'!E137</f>
        <v>25090.95</v>
      </c>
      <c r="E133" s="2">
        <v>0</v>
      </c>
      <c r="F133" s="2">
        <v>0</v>
      </c>
      <c r="G133" s="3">
        <f t="shared" si="0"/>
        <v>22927.609320000003</v>
      </c>
      <c r="H133" s="3">
        <f t="shared" si="1"/>
        <v>0.15999999999985448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0.03</v>
      </c>
      <c r="D136" s="2">
        <f>'PR-RAS'!E140</f>
        <v>1302.3399999999999</v>
      </c>
      <c r="E136" s="2">
        <v>0</v>
      </c>
      <c r="F136" s="2">
        <v>0</v>
      </c>
      <c r="G136" s="3">
        <f t="shared" si="0"/>
        <v>351.63585</v>
      </c>
      <c r="H136" s="3">
        <f t="shared" si="1"/>
        <v>0.36999999999991817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0.03</v>
      </c>
      <c r="D147" s="2">
        <f>'PR-RAS'!E151</f>
        <v>1302.3399999999999</v>
      </c>
      <c r="E147" s="2">
        <v>0</v>
      </c>
      <c r="F147" s="2">
        <v>0</v>
      </c>
      <c r="G147" s="3">
        <f t="shared" si="0"/>
        <v>380.28765999999996</v>
      </c>
      <c r="H147" s="3">
        <f t="shared" si="1"/>
        <v>0.36999999999991817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744636.07000000007</v>
      </c>
      <c r="D148" s="2">
        <f>'PR-RAS'!E152</f>
        <v>905696.84</v>
      </c>
      <c r="E148" s="2">
        <v>0</v>
      </c>
      <c r="F148" s="2">
        <v>0</v>
      </c>
      <c r="G148" s="3">
        <f t="shared" si="0"/>
        <v>375736.37325</v>
      </c>
      <c r="H148" s="3">
        <f t="shared" si="1"/>
        <v>0.23000000009778887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381075.08</v>
      </c>
      <c r="D149" s="2">
        <f>'PR-RAS'!E153</f>
        <v>497947.65</v>
      </c>
      <c r="E149" s="2">
        <v>0</v>
      </c>
      <c r="F149" s="2">
        <v>0</v>
      </c>
      <c r="G149" s="3">
        <f t="shared" si="0"/>
        <v>203791.61624</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304427.39</v>
      </c>
      <c r="D150" s="2">
        <f>'PR-RAS'!E154</f>
        <v>399404.57</v>
      </c>
      <c r="E150" s="2">
        <v>0</v>
      </c>
      <c r="F150" s="2">
        <v>0</v>
      </c>
      <c r="G150" s="3">
        <f t="shared" si="0"/>
        <v>164382.24296999999</v>
      </c>
      <c r="H150" s="3">
        <f t="shared" si="1"/>
        <v>0.82000000000698492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291125.08</v>
      </c>
      <c r="D151" s="2">
        <f>'PR-RAS'!E155</f>
        <v>382334.08</v>
      </c>
      <c r="E151" s="2">
        <v>0</v>
      </c>
      <c r="F151" s="2">
        <v>0</v>
      </c>
      <c r="G151" s="3">
        <f t="shared" si="0"/>
        <v>158368.986</v>
      </c>
      <c r="H151" s="3">
        <f t="shared" si="1"/>
        <v>0.16000000003259629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13302.31</v>
      </c>
      <c r="D154" s="2">
        <f>'PR-RAS'!E158</f>
        <v>17070.490000000002</v>
      </c>
      <c r="E154" s="2">
        <v>0</v>
      </c>
      <c r="F154" s="2">
        <v>0</v>
      </c>
      <c r="G154" s="3">
        <f t="shared" si="0"/>
        <v>7258.8233700000001</v>
      </c>
      <c r="H154" s="3">
        <f t="shared" si="1"/>
        <v>0.80000000000109139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26128.67</v>
      </c>
      <c r="D155" s="2">
        <f>'PR-RAS'!E159</f>
        <v>32187.48</v>
      </c>
      <c r="E155" s="2">
        <v>0</v>
      </c>
      <c r="F155" s="2">
        <v>0</v>
      </c>
      <c r="G155" s="3">
        <f t="shared" si="0"/>
        <v>13937.559020000001</v>
      </c>
      <c r="H155" s="3">
        <f t="shared" si="1"/>
        <v>0.81000000000130967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50519.02</v>
      </c>
      <c r="D156" s="2">
        <f>'PR-RAS'!E160</f>
        <v>66355.600000000006</v>
      </c>
      <c r="E156" s="2">
        <v>0</v>
      </c>
      <c r="F156" s="2">
        <v>0</v>
      </c>
      <c r="G156" s="3">
        <f t="shared" si="0"/>
        <v>28400.684099999999</v>
      </c>
      <c r="H156" s="3">
        <f t="shared" si="1"/>
        <v>0.41999999999097781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50519.02</v>
      </c>
      <c r="D158" s="2">
        <f>'PR-RAS'!E162</f>
        <v>66355.600000000006</v>
      </c>
      <c r="E158" s="2">
        <v>0</v>
      </c>
      <c r="F158" s="2">
        <v>0</v>
      </c>
      <c r="G158" s="3">
        <f t="shared" si="0"/>
        <v>28767.144540000001</v>
      </c>
      <c r="H158" s="3">
        <f t="shared" si="1"/>
        <v>0.41999999999097781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363367.74000000005</v>
      </c>
      <c r="D160" s="2">
        <f>'PR-RAS'!E164</f>
        <v>407736.58</v>
      </c>
      <c r="E160" s="2">
        <v>0</v>
      </c>
      <c r="F160" s="2">
        <v>0</v>
      </c>
      <c r="G160" s="3">
        <f t="shared" si="0"/>
        <v>187435.70310000001</v>
      </c>
      <c r="H160" s="3">
        <f t="shared" si="1"/>
        <v>0.67999999993480742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15693.41</v>
      </c>
      <c r="D161" s="2">
        <f>'PR-RAS'!E165</f>
        <v>17325.96</v>
      </c>
      <c r="E161" s="2">
        <v>0</v>
      </c>
      <c r="F161" s="2">
        <v>0</v>
      </c>
      <c r="G161" s="3">
        <f t="shared" si="0"/>
        <v>8055.2528000000002</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6642.28</v>
      </c>
      <c r="D162" s="2">
        <f>'PR-RAS'!E166</f>
        <v>5731.18</v>
      </c>
      <c r="E162" s="2">
        <v>0</v>
      </c>
      <c r="F162" s="2">
        <v>0</v>
      </c>
      <c r="G162" s="3">
        <f t="shared" si="0"/>
        <v>2914.8470400000001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7331.61</v>
      </c>
      <c r="D163" s="2">
        <f>'PR-RAS'!E167</f>
        <v>9127.93</v>
      </c>
      <c r="E163" s="2">
        <v>0</v>
      </c>
      <c r="F163" s="2">
        <v>0</v>
      </c>
      <c r="G163" s="3">
        <f t="shared" si="0"/>
        <v>4145.1701400000002</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1460.59</v>
      </c>
      <c r="D164" s="2">
        <f>'PR-RAS'!E168</f>
        <v>1496.74</v>
      </c>
      <c r="E164" s="2">
        <v>0</v>
      </c>
      <c r="F164" s="2">
        <v>0</v>
      </c>
      <c r="G164" s="3">
        <f t="shared" si="0"/>
        <v>726.01341000000002</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258.93</v>
      </c>
      <c r="D165" s="2">
        <f>'PR-RAS'!E169</f>
        <v>970.11</v>
      </c>
      <c r="E165" s="2">
        <v>0</v>
      </c>
      <c r="F165" s="2">
        <v>0</v>
      </c>
      <c r="G165" s="3">
        <f t="shared" si="0"/>
        <v>360.66060000000004</v>
      </c>
      <c r="H165" s="3">
        <f t="shared" si="1"/>
        <v>0.18000000000000682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59009.67</v>
      </c>
      <c r="D166" s="2">
        <f>'PR-RAS'!E170</f>
        <v>65370.75</v>
      </c>
      <c r="E166" s="2">
        <v>0</v>
      </c>
      <c r="F166" s="2">
        <v>0</v>
      </c>
      <c r="G166" s="3">
        <f t="shared" si="0"/>
        <v>31308.943049999998</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9181.4500000000007</v>
      </c>
      <c r="D167" s="2">
        <f>'PR-RAS'!E171</f>
        <v>9955.74</v>
      </c>
      <c r="E167" s="2">
        <v>0</v>
      </c>
      <c r="F167" s="2">
        <v>0</v>
      </c>
      <c r="G167" s="3">
        <f t="shared" si="0"/>
        <v>4829.4263799999999</v>
      </c>
      <c r="H167" s="3">
        <f t="shared" si="1"/>
        <v>0.71000000000094587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46958.63</v>
      </c>
      <c r="D169" s="2">
        <f>'PR-RAS'!E173</f>
        <v>51382.79</v>
      </c>
      <c r="E169" s="2">
        <v>0</v>
      </c>
      <c r="F169" s="2">
        <v>0</v>
      </c>
      <c r="G169" s="3">
        <f t="shared" si="0"/>
        <v>25153.667280000001</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2224.85</v>
      </c>
      <c r="D170" s="2">
        <f>'PR-RAS'!E174</f>
        <v>3914.97</v>
      </c>
      <c r="E170" s="2">
        <v>0</v>
      </c>
      <c r="F170" s="2">
        <v>0</v>
      </c>
      <c r="G170" s="3">
        <f t="shared" si="0"/>
        <v>1699.2595099999999</v>
      </c>
      <c r="H170" s="3">
        <f t="shared" si="1"/>
        <v>0.18000000000029104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644.74</v>
      </c>
      <c r="D173" s="2">
        <f>'PR-RAS'!E177</f>
        <v>117.25</v>
      </c>
      <c r="E173" s="2">
        <v>0</v>
      </c>
      <c r="F173" s="2">
        <v>0</v>
      </c>
      <c r="G173" s="3">
        <f t="shared" si="0"/>
        <v>151.22927999999999</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271814.41000000003</v>
      </c>
      <c r="D174" s="2">
        <f>'PR-RAS'!E178</f>
        <v>290105.06</v>
      </c>
      <c r="E174" s="2">
        <v>0</v>
      </c>
      <c r="F174" s="2">
        <v>0</v>
      </c>
      <c r="G174" s="3">
        <f t="shared" si="0"/>
        <v>147400.24369</v>
      </c>
      <c r="H174" s="3">
        <f t="shared" si="1"/>
        <v>0.47000000003026798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3826.51</v>
      </c>
      <c r="D175" s="2">
        <f>'PR-RAS'!E179</f>
        <v>4110.99</v>
      </c>
      <c r="E175" s="2">
        <v>0</v>
      </c>
      <c r="F175" s="2">
        <v>0</v>
      </c>
      <c r="G175" s="3">
        <f t="shared" si="0"/>
        <v>2096.4372599999997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10642.77</v>
      </c>
      <c r="D176" s="2">
        <f>'PR-RAS'!E180</f>
        <v>26743.91</v>
      </c>
      <c r="E176" s="2">
        <v>0</v>
      </c>
      <c r="F176" s="2">
        <v>0</v>
      </c>
      <c r="G176" s="3">
        <f t="shared" si="0"/>
        <v>11222.853249999998</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13664.59</v>
      </c>
      <c r="D177" s="2">
        <f>'PR-RAS'!E181</f>
        <v>18030.57</v>
      </c>
      <c r="E177" s="2">
        <v>0</v>
      </c>
      <c r="F177" s="2">
        <v>0</v>
      </c>
      <c r="G177" s="3">
        <f t="shared" si="0"/>
        <v>8751.7284799999979</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35770.019999999997</v>
      </c>
      <c r="D178" s="2">
        <f>'PR-RAS'!E182</f>
        <v>35568.300000000003</v>
      </c>
      <c r="E178" s="2">
        <v>0</v>
      </c>
      <c r="F178" s="2">
        <v>0</v>
      </c>
      <c r="G178" s="3">
        <f t="shared" si="0"/>
        <v>18922.471739999997</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9855.7199999999993</v>
      </c>
      <c r="D179" s="2">
        <f>'PR-RAS'!E183</f>
        <v>21112.400000000001</v>
      </c>
      <c r="E179" s="2">
        <v>0</v>
      </c>
      <c r="F179" s="2">
        <v>0</v>
      </c>
      <c r="G179" s="3">
        <f t="shared" si="0"/>
        <v>9270.3325600000007</v>
      </c>
      <c r="H179" s="3">
        <f t="shared" si="1"/>
        <v>0.68000000000211003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168945.2</v>
      </c>
      <c r="D181" s="2">
        <f>'PR-RAS'!E185</f>
        <v>148179.6</v>
      </c>
      <c r="E181" s="2">
        <v>0</v>
      </c>
      <c r="F181" s="2">
        <v>0</v>
      </c>
      <c r="G181" s="3">
        <f t="shared" si="0"/>
        <v>83754.792000000001</v>
      </c>
      <c r="H181" s="3">
        <f t="shared" si="1"/>
        <v>0.60000000000582077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1291.8800000000001</v>
      </c>
      <c r="D182" s="2">
        <f>'PR-RAS'!E186</f>
        <v>1401.08</v>
      </c>
      <c r="E182" s="2">
        <v>0</v>
      </c>
      <c r="F182" s="2">
        <v>0</v>
      </c>
      <c r="G182" s="3">
        <f t="shared" si="0"/>
        <v>741.02123999999992</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27817.72</v>
      </c>
      <c r="D183" s="2">
        <f>'PR-RAS'!E187</f>
        <v>34958.21</v>
      </c>
      <c r="E183" s="2">
        <v>0</v>
      </c>
      <c r="F183" s="2">
        <v>0</v>
      </c>
      <c r="G183" s="3">
        <f t="shared" si="0"/>
        <v>17787.61348</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4351.63</v>
      </c>
      <c r="D184" s="2">
        <f>'PR-RAS'!E188</f>
        <v>22633.23</v>
      </c>
      <c r="E184" s="2">
        <v>0</v>
      </c>
      <c r="F184" s="2">
        <v>0</v>
      </c>
      <c r="G184" s="3">
        <f t="shared" si="0"/>
        <v>9080.1104699999996</v>
      </c>
      <c r="H184" s="3">
        <f t="shared" si="1"/>
        <v>0.5999999999994543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12498.619999999999</v>
      </c>
      <c r="D190" s="2">
        <f>'PR-RAS'!E194</f>
        <v>12301.58</v>
      </c>
      <c r="E190" s="2">
        <v>0</v>
      </c>
      <c r="F190" s="2">
        <v>0</v>
      </c>
      <c r="G190" s="3">
        <f t="shared" si="0"/>
        <v>7012.2364200000002</v>
      </c>
      <c r="H190" s="3">
        <f t="shared" si="1"/>
        <v>0.80000000000109139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3107.98</v>
      </c>
      <c r="D192" s="2">
        <f>'PR-RAS'!E196</f>
        <v>204.82</v>
      </c>
      <c r="E192" s="2">
        <v>0</v>
      </c>
      <c r="F192" s="2">
        <v>0</v>
      </c>
      <c r="G192" s="3">
        <f t="shared" si="0"/>
        <v>671.86541999999997</v>
      </c>
      <c r="H192" s="3">
        <f t="shared" si="1"/>
        <v>0.19999999999998863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2486.33</v>
      </c>
      <c r="D193" s="2">
        <f>'PR-RAS'!E197</f>
        <v>8313.75</v>
      </c>
      <c r="E193" s="2">
        <v>0</v>
      </c>
      <c r="F193" s="2">
        <v>0</v>
      </c>
      <c r="G193" s="3">
        <f t="shared" si="0"/>
        <v>3669.8553600000005</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6904.31</v>
      </c>
      <c r="D197" s="2">
        <f>'PR-RAS'!E201</f>
        <v>3783.01</v>
      </c>
      <c r="E197" s="2">
        <v>0</v>
      </c>
      <c r="F197" s="2">
        <v>0</v>
      </c>
      <c r="G197" s="3">
        <f t="shared" si="0"/>
        <v>2836.1846800000003</v>
      </c>
      <c r="H197" s="3">
        <f t="shared" si="1"/>
        <v>0.32000000000061846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193.25</v>
      </c>
      <c r="D198" s="2">
        <f>'PR-RAS'!E202</f>
        <v>12.61</v>
      </c>
      <c r="E198" s="2">
        <v>0</v>
      </c>
      <c r="F198" s="2">
        <v>0</v>
      </c>
      <c r="G198" s="3">
        <f t="shared" si="0"/>
        <v>43.038589999999999</v>
      </c>
      <c r="H198" s="3">
        <f t="shared" si="1"/>
        <v>0.64000000000000057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193.25</v>
      </c>
      <c r="D212" s="2">
        <f>'PR-RAS'!E216</f>
        <v>12.61</v>
      </c>
      <c r="E212" s="2">
        <v>0</v>
      </c>
      <c r="F212" s="2">
        <v>0</v>
      </c>
      <c r="G212" s="3">
        <f t="shared" si="0"/>
        <v>46.097169999999998</v>
      </c>
      <c r="H212" s="3">
        <f t="shared" si="1"/>
        <v>0.64000000000000057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193.25</v>
      </c>
      <c r="D214" s="2">
        <f>'PR-RAS'!E218</f>
        <v>0</v>
      </c>
      <c r="E214" s="2">
        <v>0</v>
      </c>
      <c r="F214" s="2">
        <v>0</v>
      </c>
      <c r="G214" s="3">
        <f t="shared" si="0"/>
        <v>41.16225</v>
      </c>
      <c r="H214" s="3">
        <f t="shared" si="1"/>
        <v>0.25</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12.61</v>
      </c>
      <c r="E215" s="2">
        <v>0</v>
      </c>
      <c r="F215" s="2">
        <v>0</v>
      </c>
      <c r="G215" s="3">
        <f t="shared" si="0"/>
        <v>5.3970799999999999</v>
      </c>
      <c r="H215" s="3">
        <f t="shared" si="1"/>
        <v>0.39000000000000057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744636.07000000007</v>
      </c>
      <c r="D295" s="2">
        <f>'PR-RAS'!E299</f>
        <v>905696.84</v>
      </c>
      <c r="E295" s="2">
        <v>0</v>
      </c>
      <c r="F295" s="2">
        <v>0</v>
      </c>
      <c r="G295" s="3">
        <f t="shared" si="12"/>
        <v>751472.74650000001</v>
      </c>
      <c r="H295" s="3">
        <f t="shared" si="13"/>
        <v>0.23000000009778887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176580.29999999993</v>
      </c>
      <c r="D296" s="2">
        <f>'PR-RAS'!E300</f>
        <v>22657.709999999963</v>
      </c>
      <c r="E296" s="2">
        <v>0</v>
      </c>
      <c r="F296" s="2">
        <v>0</v>
      </c>
      <c r="G296" s="3">
        <f t="shared" si="12"/>
        <v>65459.237399999955</v>
      </c>
      <c r="H296" s="3">
        <f t="shared" si="13"/>
        <v>0.58999999996740371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16259.96</v>
      </c>
      <c r="E298" s="2">
        <v>0</v>
      </c>
      <c r="F298" s="2">
        <v>0</v>
      </c>
      <c r="G298" s="3">
        <f t="shared" si="12"/>
        <v>9658.4162399999987</v>
      </c>
      <c r="H298" s="3">
        <f t="shared" si="13"/>
        <v>4.0000000000873115E-2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37036.959999999999</v>
      </c>
      <c r="D299" s="2">
        <f>'PR-RAS'!E303</f>
        <v>0</v>
      </c>
      <c r="E299" s="2">
        <v>0</v>
      </c>
      <c r="F299" s="2">
        <v>0</v>
      </c>
      <c r="G299" s="3">
        <f t="shared" si="12"/>
        <v>11037.014079999999</v>
      </c>
      <c r="H299" s="3">
        <f t="shared" si="13"/>
        <v>4.0000000000873115E-2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5374</v>
      </c>
      <c r="D300" s="2">
        <f>'PR-RAS'!E304</f>
        <v>1479.79</v>
      </c>
      <c r="E300" s="2">
        <v>0</v>
      </c>
      <c r="F300" s="2">
        <v>0</v>
      </c>
      <c r="G300" s="3">
        <f t="shared" si="12"/>
        <v>2491.7404200000001</v>
      </c>
      <c r="H300" s="3">
        <f t="shared" si="13"/>
        <v>0.21000000000003638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5374</v>
      </c>
      <c r="D301" s="2">
        <f>'PR-RAS'!E305</f>
        <v>1479.79</v>
      </c>
      <c r="E301" s="2">
        <v>0</v>
      </c>
      <c r="F301" s="2">
        <v>0</v>
      </c>
      <c r="G301" s="3">
        <f t="shared" si="12"/>
        <v>2500.0740000000001</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120045.3</v>
      </c>
      <c r="D355" s="2">
        <f>'PR-RAS'!E360</f>
        <v>32746.29</v>
      </c>
      <c r="E355" s="2">
        <v>0</v>
      </c>
      <c r="F355" s="2">
        <v>0</v>
      </c>
      <c r="G355" s="3">
        <f t="shared" si="12"/>
        <v>65680.409520000001</v>
      </c>
      <c r="H355" s="3">
        <f t="shared" si="13"/>
        <v>0.5900000000037835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120045.3</v>
      </c>
      <c r="D368" s="2">
        <f>'PR-RAS'!E373</f>
        <v>32746.29</v>
      </c>
      <c r="E368" s="2">
        <v>0</v>
      </c>
      <c r="F368" s="2">
        <v>0</v>
      </c>
      <c r="G368" s="3">
        <f t="shared" si="12"/>
        <v>68092.401960000003</v>
      </c>
      <c r="H368" s="3">
        <f t="shared" si="13"/>
        <v>0.5900000000037835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120045.3</v>
      </c>
      <c r="D374" s="2">
        <f>'PR-RAS'!E379</f>
        <v>32746.29</v>
      </c>
      <c r="E374" s="2">
        <v>0</v>
      </c>
      <c r="F374" s="2">
        <v>0</v>
      </c>
      <c r="G374" s="3">
        <f t="shared" si="12"/>
        <v>69205.629239999995</v>
      </c>
      <c r="H374" s="3">
        <f t="shared" si="13"/>
        <v>0.5900000000037835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910.13</v>
      </c>
      <c r="D375" s="2">
        <f>'PR-RAS'!E380</f>
        <v>144.99</v>
      </c>
      <c r="E375" s="2">
        <v>0</v>
      </c>
      <c r="F375" s="2">
        <v>0</v>
      </c>
      <c r="G375" s="3">
        <f t="shared" si="12"/>
        <v>448.84114000000005</v>
      </c>
      <c r="H375" s="3">
        <f t="shared" si="13"/>
        <v>0.13999999999998636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119135.17</v>
      </c>
      <c r="D381" s="2">
        <f>'PR-RAS'!E386</f>
        <v>32601.3</v>
      </c>
      <c r="E381" s="2">
        <v>0</v>
      </c>
      <c r="F381" s="2">
        <v>0</v>
      </c>
      <c r="G381" s="3">
        <f t="shared" si="12"/>
        <v>70048.352599999998</v>
      </c>
      <c r="H381" s="3">
        <f t="shared" si="13"/>
        <v>0.46999999999752617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120045.3</v>
      </c>
      <c r="D413" s="2">
        <f>'PR-RAS'!E418</f>
        <v>32746.29</v>
      </c>
      <c r="E413" s="2">
        <v>0</v>
      </c>
      <c r="F413" s="2">
        <v>0</v>
      </c>
      <c r="G413" s="3">
        <f t="shared" si="12"/>
        <v>76441.60656</v>
      </c>
      <c r="H413" s="3">
        <f t="shared" si="13"/>
        <v>0.5900000000037835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3238.08</v>
      </c>
      <c r="D415" s="2">
        <f>'PR-RAS'!E420</f>
        <v>0</v>
      </c>
      <c r="E415" s="2">
        <v>0</v>
      </c>
      <c r="F415" s="2">
        <v>0</v>
      </c>
      <c r="G415" s="3">
        <f t="shared" si="12"/>
        <v>1340.56512</v>
      </c>
      <c r="H415" s="3">
        <f t="shared" si="13"/>
        <v>7.999999999992724E-2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921216.37</v>
      </c>
      <c r="D417" s="2">
        <f>'PR-RAS'!E422</f>
        <v>928354.54999999993</v>
      </c>
      <c r="E417" s="2">
        <v>0</v>
      </c>
      <c r="F417" s="2">
        <v>0</v>
      </c>
      <c r="G417" s="3">
        <f t="shared" si="12"/>
        <v>1155616.9955199999</v>
      </c>
      <c r="H417" s="3">
        <f t="shared" si="13"/>
        <v>0.82000000006519258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864681.37000000011</v>
      </c>
      <c r="D418" s="2">
        <f>'PR-RAS'!E423</f>
        <v>938443.13</v>
      </c>
      <c r="E418" s="2">
        <v>0</v>
      </c>
      <c r="F418" s="2">
        <v>0</v>
      </c>
      <c r="G418" s="3">
        <f t="shared" si="12"/>
        <v>1143233.7017099999</v>
      </c>
      <c r="H418" s="3">
        <f t="shared" si="13"/>
        <v>0.50000000011641532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56534.999999999884</v>
      </c>
      <c r="D419" s="2">
        <f>'PR-RAS'!E424</f>
        <v>0</v>
      </c>
      <c r="E419" s="2">
        <v>0</v>
      </c>
      <c r="F419" s="2">
        <v>0</v>
      </c>
      <c r="G419" s="3">
        <f t="shared" si="12"/>
        <v>23631.62999999995</v>
      </c>
      <c r="H419" s="3">
        <f t="shared" si="13"/>
        <v>1.1641532182693481E-10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10088.580000000075</v>
      </c>
      <c r="E420" s="2">
        <v>0</v>
      </c>
      <c r="F420" s="2">
        <v>0</v>
      </c>
      <c r="G420" s="3">
        <f t="shared" si="12"/>
        <v>8454.2300400000622</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16259.96</v>
      </c>
      <c r="E421" s="2">
        <v>0</v>
      </c>
      <c r="F421" s="2">
        <v>0</v>
      </c>
      <c r="G421" s="3">
        <f t="shared" si="12"/>
        <v>13658.366399999999</v>
      </c>
      <c r="H421" s="3">
        <f t="shared" si="13"/>
        <v>4.0000000000873115E-2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40275.040000000001</v>
      </c>
      <c r="D422" s="2">
        <f>'PR-RAS'!E427</f>
        <v>0</v>
      </c>
      <c r="E422" s="2">
        <v>0</v>
      </c>
      <c r="F422" s="2">
        <v>0</v>
      </c>
      <c r="G422" s="3">
        <f t="shared" si="12"/>
        <v>16955.791839999998</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5374</v>
      </c>
      <c r="D423" s="2">
        <f>'PR-RAS'!E428</f>
        <v>1479.79</v>
      </c>
      <c r="E423" s="2">
        <v>0</v>
      </c>
      <c r="F423" s="2">
        <v>0</v>
      </c>
      <c r="G423" s="3">
        <f t="shared" si="12"/>
        <v>3516.7707599999999</v>
      </c>
      <c r="H423" s="3">
        <f t="shared" si="13"/>
        <v>0.21000000000003638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921216.37</v>
      </c>
      <c r="D637" s="2">
        <f>'PR-RAS'!E643</f>
        <v>928354.54999999993</v>
      </c>
      <c r="E637" s="2">
        <v>0</v>
      </c>
      <c r="F637" s="2">
        <v>0</v>
      </c>
      <c r="G637" s="3">
        <f t="shared" si="14"/>
        <v>1766760.5989199998</v>
      </c>
      <c r="H637" s="3">
        <f t="shared" si="15"/>
        <v>0.82000000006519258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864681.37000000011</v>
      </c>
      <c r="D638" s="2">
        <f>'PR-RAS'!E644</f>
        <v>938443.13</v>
      </c>
      <c r="E638" s="2">
        <v>0</v>
      </c>
      <c r="F638" s="2">
        <v>0</v>
      </c>
      <c r="G638" s="3">
        <f t="shared" si="14"/>
        <v>1746378.5803099999</v>
      </c>
      <c r="H638" s="3">
        <f t="shared" si="15"/>
        <v>0.50000000011641532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56534.999999999884</v>
      </c>
      <c r="D639" s="2">
        <f>'PR-RAS'!E645</f>
        <v>0</v>
      </c>
      <c r="E639" s="2">
        <v>0</v>
      </c>
      <c r="F639" s="2">
        <v>0</v>
      </c>
      <c r="G639" s="3">
        <f t="shared" si="14"/>
        <v>36069.329999999929</v>
      </c>
      <c r="H639" s="3">
        <f t="shared" si="15"/>
        <v>1.1641532182693481E-10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10088.580000000075</v>
      </c>
      <c r="E640" s="2">
        <v>0</v>
      </c>
      <c r="F640" s="2">
        <v>0</v>
      </c>
      <c r="G640" s="3">
        <f t="shared" si="14"/>
        <v>12893.205240000096</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16259.96</v>
      </c>
      <c r="E641" s="2">
        <v>0</v>
      </c>
      <c r="F641" s="2">
        <v>0</v>
      </c>
      <c r="G641" s="3">
        <f t="shared" si="14"/>
        <v>20812.748799999998</v>
      </c>
      <c r="H641" s="3">
        <f t="shared" si="15"/>
        <v>4.0000000000873115E-2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40275.040000000001</v>
      </c>
      <c r="D642" s="2">
        <f>'PR-RAS'!E648</f>
        <v>0</v>
      </c>
      <c r="E642" s="2">
        <v>0</v>
      </c>
      <c r="F642" s="2">
        <v>0</v>
      </c>
      <c r="G642" s="3">
        <f t="shared" si="14"/>
        <v>25816.300640000001</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16259.959999999883</v>
      </c>
      <c r="D643" s="2">
        <f>'PR-RAS'!E649</f>
        <v>6171.3799999999246</v>
      </c>
      <c r="E643" s="2">
        <v>0</v>
      </c>
      <c r="F643" s="2">
        <v>0</v>
      </c>
      <c r="G643" s="3">
        <f t="shared" si="14"/>
        <v>18362.94623999983</v>
      </c>
      <c r="H643" s="3">
        <f t="shared" si="15"/>
        <v>0.42000000004190952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41287.599999999999</v>
      </c>
      <c r="D676" s="2">
        <f>'PR-RAS'!E683</f>
        <v>41200.53</v>
      </c>
      <c r="E676" s="2">
        <v>0</v>
      </c>
      <c r="F676" s="2">
        <v>0</v>
      </c>
      <c r="G676" s="3">
        <f t="shared" si="14"/>
        <v>83489.84550000001</v>
      </c>
      <c r="H676" s="3">
        <f t="shared" si="15"/>
        <v>0.87000000000261934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4600</v>
      </c>
      <c r="D677" s="2">
        <f>'PR-RAS'!E684</f>
        <v>5200</v>
      </c>
      <c r="E677" s="2">
        <v>0</v>
      </c>
      <c r="F677" s="2">
        <v>0</v>
      </c>
      <c r="G677" s="3">
        <f t="shared" si="14"/>
        <v>10140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33798.76</v>
      </c>
      <c r="D717" s="2">
        <f>'PR-RAS'!E724</f>
        <v>31644.52</v>
      </c>
      <c r="E717" s="2">
        <v>0</v>
      </c>
      <c r="F717" s="2">
        <v>0</v>
      </c>
      <c r="G717" s="3">
        <f t="shared" si="14"/>
        <v>69514.864799999996</v>
      </c>
      <c r="H717" s="3">
        <f t="shared" si="15"/>
        <v>0.71999999999752617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1578.5</v>
      </c>
      <c r="D726" s="2">
        <f>'PR-RAS'!E733</f>
        <v>1459.96</v>
      </c>
      <c r="E726" s="2">
        <v>0</v>
      </c>
      <c r="F726" s="2">
        <v>0</v>
      </c>
      <c r="G726" s="3">
        <f t="shared" si="14"/>
        <v>3261.3544999999999</v>
      </c>
      <c r="H726" s="3">
        <f t="shared" si="15"/>
        <v>0.53999999999996362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7331.61</v>
      </c>
      <c r="D727" s="2">
        <f>'PR-RAS'!E734</f>
        <v>9127.93</v>
      </c>
      <c r="E727" s="2">
        <v>0</v>
      </c>
      <c r="F727" s="2">
        <v>0</v>
      </c>
      <c r="G727" s="3">
        <f t="shared" si="14"/>
        <v>18576.503219999999</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21566.27</v>
      </c>
      <c r="D730" s="2">
        <f>'PR-RAS'!E737</f>
        <v>22940.39</v>
      </c>
      <c r="E730" s="2">
        <v>0</v>
      </c>
      <c r="F730" s="2">
        <v>0</v>
      </c>
      <c r="G730" s="3">
        <f t="shared" si="14"/>
        <v>49168.899450000004</v>
      </c>
      <c r="H730" s="3">
        <f t="shared" si="15"/>
        <v>0.65999999999985448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1362.9</v>
      </c>
      <c r="E731" s="2">
        <v>0</v>
      </c>
      <c r="F731" s="2">
        <v>0</v>
      </c>
      <c r="G731" s="3">
        <f t="shared" si="14"/>
        <v>1989.8340000000001</v>
      </c>
      <c r="H731" s="3">
        <f t="shared" si="15"/>
        <v>9.9999999999909051E-2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9775.35</v>
      </c>
      <c r="D732" s="2">
        <f>'PR-RAS'!E739</f>
        <v>16022.34</v>
      </c>
      <c r="E732" s="2">
        <v>0</v>
      </c>
      <c r="F732" s="2">
        <v>0</v>
      </c>
      <c r="G732" s="3">
        <f t="shared" si="14"/>
        <v>30570.441929999997</v>
      </c>
      <c r="H732" s="3">
        <f t="shared" si="15"/>
        <v>0.69000000000050932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175.76</v>
      </c>
      <c r="D735" s="2">
        <f>'PR-RAS'!E742</f>
        <v>180</v>
      </c>
      <c r="E735" s="2">
        <v>0</v>
      </c>
      <c r="F735" s="2">
        <v>0</v>
      </c>
      <c r="G735" s="3">
        <f t="shared" si="14"/>
        <v>393.24784</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200875.81</v>
      </c>
      <c r="D1011" s="7">
        <f>BILANCA!E6</f>
        <v>191250.27</v>
      </c>
      <c r="E1011" s="7">
        <v>0</v>
      </c>
      <c r="F1011" s="7">
        <v>0</v>
      </c>
      <c r="G1011" s="8">
        <f t="shared" ref="G1011:G1306" si="38">B1011/1000*C1011+B1011/500*D1011</f>
        <v>583.37635</v>
      </c>
      <c r="H1011" s="8">
        <f t="shared" si="35"/>
        <v>0.45999999999185093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127542.69999999998</v>
      </c>
      <c r="D1012" s="2">
        <f>BILANCA!E7</f>
        <v>128203.04999999999</v>
      </c>
      <c r="E1012" s="2">
        <v>0</v>
      </c>
      <c r="F1012" s="2">
        <v>0</v>
      </c>
      <c r="G1012" s="3">
        <f t="shared" si="38"/>
        <v>767.8975999999999</v>
      </c>
      <c r="H1012" s="3">
        <f t="shared" si="35"/>
        <v>0.35000000000582077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127542.69999999998</v>
      </c>
      <c r="D1017" s="2">
        <f>BILANCA!E12</f>
        <v>128203.04999999999</v>
      </c>
      <c r="E1017" s="2">
        <v>0</v>
      </c>
      <c r="F1017" s="2">
        <v>0</v>
      </c>
      <c r="G1017" s="3">
        <f t="shared" si="38"/>
        <v>2687.6415999999999</v>
      </c>
      <c r="H1017" s="3">
        <f t="shared" si="35"/>
        <v>0.35000000000582077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127542.69999999998</v>
      </c>
      <c r="D1024" s="2">
        <f>BILANCA!E19</f>
        <v>128203.04999999999</v>
      </c>
      <c r="E1024" s="2">
        <v>0</v>
      </c>
      <c r="F1024" s="2">
        <v>0</v>
      </c>
      <c r="G1024" s="3">
        <f t="shared" si="38"/>
        <v>5375.2831999999999</v>
      </c>
      <c r="H1024" s="3">
        <f t="shared" si="35"/>
        <v>0.35000000000582077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11942.92</v>
      </c>
      <c r="D1025" s="2">
        <f>BILANCA!E20</f>
        <v>12087.91</v>
      </c>
      <c r="E1025" s="2">
        <v>0</v>
      </c>
      <c r="F1025" s="2">
        <v>0</v>
      </c>
      <c r="G1025" s="3">
        <f t="shared" si="38"/>
        <v>541.78109999999992</v>
      </c>
      <c r="H1025" s="3">
        <f t="shared" si="35"/>
        <v>0.17000000000007276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531.54999999999995</v>
      </c>
      <c r="D1026" s="2">
        <f>BILANCA!E21</f>
        <v>504.1</v>
      </c>
      <c r="E1026" s="2">
        <v>0</v>
      </c>
      <c r="F1026" s="2">
        <v>0</v>
      </c>
      <c r="G1026" s="3">
        <f t="shared" si="38"/>
        <v>24.635999999999999</v>
      </c>
      <c r="H1026" s="3">
        <f t="shared" si="35"/>
        <v>0.55000000000006821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723.84</v>
      </c>
      <c r="D1027" s="2">
        <f>BILANCA!E22</f>
        <v>723.84</v>
      </c>
      <c r="E1027" s="2">
        <v>0</v>
      </c>
      <c r="F1027" s="2">
        <v>0</v>
      </c>
      <c r="G1027" s="3">
        <f t="shared" si="38"/>
        <v>36.915840000000003</v>
      </c>
      <c r="H1027" s="3">
        <f t="shared" si="35"/>
        <v>0.31999999999993634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146529.71</v>
      </c>
      <c r="D1031" s="2">
        <f>BILANCA!E26</f>
        <v>178509.99</v>
      </c>
      <c r="E1031" s="2">
        <v>0</v>
      </c>
      <c r="F1031" s="2">
        <v>0</v>
      </c>
      <c r="G1031" s="3">
        <f t="shared" si="38"/>
        <v>10574.54349</v>
      </c>
      <c r="H1031" s="3">
        <f t="shared" si="35"/>
        <v>0.3000000000174623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32185.32</v>
      </c>
      <c r="D1033" s="2">
        <f>BILANCA!E28</f>
        <v>63622.79</v>
      </c>
      <c r="E1033" s="2">
        <v>0</v>
      </c>
      <c r="F1033" s="2">
        <v>0</v>
      </c>
      <c r="G1033" s="3">
        <f t="shared" si="38"/>
        <v>3666.9107000000004</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1339.91</v>
      </c>
      <c r="D1059" s="2">
        <f>BILANCA!E54</f>
        <v>1339.91</v>
      </c>
      <c r="E1059" s="2">
        <v>0</v>
      </c>
      <c r="F1059" s="2">
        <v>0</v>
      </c>
      <c r="G1059" s="3">
        <f t="shared" si="38"/>
        <v>196.96677</v>
      </c>
      <c r="H1059" s="3">
        <f t="shared" si="35"/>
        <v>0.17999999999983629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1339.91</v>
      </c>
      <c r="D1060" s="2">
        <f>BILANCA!E55</f>
        <v>1339.91</v>
      </c>
      <c r="E1060" s="2">
        <v>0</v>
      </c>
      <c r="F1060" s="2">
        <v>0</v>
      </c>
      <c r="G1060" s="3">
        <f t="shared" si="38"/>
        <v>200.98650000000004</v>
      </c>
      <c r="H1060" s="3">
        <f t="shared" si="35"/>
        <v>0.17999999999983629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73333.11</v>
      </c>
      <c r="D1074" s="2">
        <f>BILANCA!E69</f>
        <v>63047.22</v>
      </c>
      <c r="E1074" s="2">
        <v>0</v>
      </c>
      <c r="F1074" s="2">
        <v>0</v>
      </c>
      <c r="G1074" s="3">
        <f t="shared" si="38"/>
        <v>12763.3632</v>
      </c>
      <c r="H1074" s="3">
        <f t="shared" si="35"/>
        <v>0.33000000000174623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1982.2</v>
      </c>
      <c r="D1087" s="2">
        <f>BILANCA!E82</f>
        <v>2622.98</v>
      </c>
      <c r="E1087" s="2">
        <v>0</v>
      </c>
      <c r="F1087" s="2">
        <v>0</v>
      </c>
      <c r="G1087" s="3">
        <f t="shared" si="38"/>
        <v>556.56831999999997</v>
      </c>
      <c r="H1087" s="3">
        <f t="shared" si="35"/>
        <v>0.22000000000002728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1551.03</v>
      </c>
      <c r="E1090" s="2">
        <v>0</v>
      </c>
      <c r="F1090" s="2">
        <v>0</v>
      </c>
      <c r="G1090" s="3">
        <f t="shared" si="38"/>
        <v>248.16480000000001</v>
      </c>
      <c r="H1090" s="3">
        <f t="shared" si="35"/>
        <v>2.9999999999972715E-2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1982.2</v>
      </c>
      <c r="D1092" s="2">
        <f>BILANCA!E87</f>
        <v>1071.95</v>
      </c>
      <c r="E1092" s="2">
        <v>0</v>
      </c>
      <c r="F1092" s="2">
        <v>0</v>
      </c>
      <c r="G1092" s="3">
        <f t="shared" si="38"/>
        <v>338.34019999999998</v>
      </c>
      <c r="H1092" s="3">
        <f t="shared" si="35"/>
        <v>0.25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71350.91</v>
      </c>
      <c r="D1152" s="2">
        <f>BILANCA!E147</f>
        <v>60424.24</v>
      </c>
      <c r="E1152" s="2">
        <v>0</v>
      </c>
      <c r="F1152" s="2">
        <v>0</v>
      </c>
      <c r="G1152" s="3">
        <f t="shared" si="38"/>
        <v>27292.313379999996</v>
      </c>
      <c r="H1152" s="3">
        <f t="shared" si="41"/>
        <v>0.32999999999447027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0.1</v>
      </c>
      <c r="D1165" s="2">
        <f>BILANCA!E160</f>
        <v>0.1</v>
      </c>
      <c r="E1165" s="2">
        <v>0</v>
      </c>
      <c r="F1165" s="2">
        <v>0</v>
      </c>
      <c r="G1165" s="3">
        <f t="shared" si="38"/>
        <v>4.65E-2</v>
      </c>
      <c r="H1165" s="3">
        <f t="shared" si="41"/>
        <v>0.2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6770.5</v>
      </c>
      <c r="D1166" s="2">
        <f>BILANCA!E161</f>
        <v>1902.75</v>
      </c>
      <c r="E1166" s="2">
        <v>0</v>
      </c>
      <c r="F1166" s="2">
        <v>0</v>
      </c>
      <c r="G1166" s="3">
        <f t="shared" si="38"/>
        <v>1649.8560000000002</v>
      </c>
      <c r="H1166" s="3">
        <f t="shared" si="41"/>
        <v>0.75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64580.31</v>
      </c>
      <c r="D1167" s="2">
        <f>BILANCA!E162</f>
        <v>58521.39</v>
      </c>
      <c r="E1167" s="2">
        <v>0</v>
      </c>
      <c r="F1167" s="2">
        <v>0</v>
      </c>
      <c r="G1167" s="3">
        <f t="shared" si="38"/>
        <v>28514.825129999997</v>
      </c>
      <c r="H1167" s="3">
        <f t="shared" si="41"/>
        <v>0.69999999999708962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200875.81</v>
      </c>
      <c r="D1180" s="2">
        <f>BILANCA!E176</f>
        <v>191250.27000000002</v>
      </c>
      <c r="E1180" s="2">
        <v>0</v>
      </c>
      <c r="F1180" s="2">
        <v>0</v>
      </c>
      <c r="G1180" s="3">
        <f t="shared" si="38"/>
        <v>99173.979500000016</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51699.15</v>
      </c>
      <c r="D1181" s="2">
        <f>BILANCA!E177</f>
        <v>55396.05</v>
      </c>
      <c r="E1181" s="2">
        <v>0</v>
      </c>
      <c r="F1181" s="2">
        <v>0</v>
      </c>
      <c r="G1181" s="3">
        <f t="shared" si="38"/>
        <v>27786.003750000003</v>
      </c>
      <c r="H1181" s="3">
        <f t="shared" si="41"/>
        <v>0.20000000000436557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51699.15</v>
      </c>
      <c r="D1182" s="2">
        <f>BILANCA!E178</f>
        <v>53967.25</v>
      </c>
      <c r="E1182" s="2">
        <v>0</v>
      </c>
      <c r="F1182" s="2">
        <v>0</v>
      </c>
      <c r="G1182" s="3">
        <f t="shared" si="38"/>
        <v>27456.987799999995</v>
      </c>
      <c r="H1182" s="3">
        <f t="shared" si="41"/>
        <v>0.40000000000145519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37686.660000000003</v>
      </c>
      <c r="D1183" s="2">
        <f>BILANCA!E179</f>
        <v>39223.53</v>
      </c>
      <c r="E1183" s="2">
        <v>0</v>
      </c>
      <c r="F1183" s="2">
        <v>0</v>
      </c>
      <c r="G1183" s="3">
        <f t="shared" si="38"/>
        <v>20091.133559999998</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10548.25</v>
      </c>
      <c r="D1184" s="2">
        <f>BILANCA!E180</f>
        <v>13171.27</v>
      </c>
      <c r="E1184" s="2">
        <v>0</v>
      </c>
      <c r="F1184" s="2">
        <v>0</v>
      </c>
      <c r="G1184" s="3">
        <f t="shared" si="38"/>
        <v>6418.9974599999996</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3464.24</v>
      </c>
      <c r="D1200" s="2">
        <f>BILANCA!E196</f>
        <v>1572.45</v>
      </c>
      <c r="E1200" s="2">
        <v>0</v>
      </c>
      <c r="F1200" s="2">
        <v>0</v>
      </c>
      <c r="G1200" s="3">
        <f t="shared" si="38"/>
        <v>1255.7366000000002</v>
      </c>
      <c r="H1200" s="3">
        <f t="shared" si="41"/>
        <v>0.6899999999998272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1208.8</v>
      </c>
      <c r="E1251" s="2">
        <v>0</v>
      </c>
      <c r="F1251" s="2">
        <v>0</v>
      </c>
      <c r="G1251" s="3">
        <f>B1251/1000*C1251+B1251/500*D1251</f>
        <v>582.64159999999993</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220</v>
      </c>
      <c r="E1252" s="2">
        <v>0</v>
      </c>
      <c r="F1252" s="2">
        <v>0</v>
      </c>
      <c r="G1252" s="3">
        <f t="shared" si="38"/>
        <v>106.47999999999999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220</v>
      </c>
      <c r="E1253" s="2">
        <v>0</v>
      </c>
      <c r="F1253" s="2">
        <v>0</v>
      </c>
      <c r="G1253" s="3">
        <f t="shared" si="38"/>
        <v>106.92</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149176.66</v>
      </c>
      <c r="D1255" s="2">
        <f>BILANCA!E251</f>
        <v>135854.22</v>
      </c>
      <c r="E1255" s="2">
        <v>0</v>
      </c>
      <c r="F1255" s="2">
        <v>0</v>
      </c>
      <c r="G1255" s="3">
        <f t="shared" si="38"/>
        <v>103116.84950000001</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127542.7</v>
      </c>
      <c r="D1256" s="2">
        <f>BILANCA!E252</f>
        <v>128203.05</v>
      </c>
      <c r="E1256" s="2">
        <v>0</v>
      </c>
      <c r="F1256" s="2">
        <v>0</v>
      </c>
      <c r="G1256" s="3">
        <f t="shared" si="38"/>
        <v>94451.404800000004</v>
      </c>
      <c r="H1256" s="3">
        <f t="shared" si="41"/>
        <v>0.35000000000582077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127542.7</v>
      </c>
      <c r="D1257" s="2">
        <f>BILANCA!E253</f>
        <v>128203.05</v>
      </c>
      <c r="E1257" s="2">
        <v>0</v>
      </c>
      <c r="F1257" s="2">
        <v>0</v>
      </c>
      <c r="G1257" s="3">
        <f t="shared" si="38"/>
        <v>94835.353600000002</v>
      </c>
      <c r="H1257" s="3">
        <f t="shared" si="41"/>
        <v>0.35000000000582077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16259.96</v>
      </c>
      <c r="D1259" s="2">
        <f>BILANCA!E255</f>
        <v>6171.38</v>
      </c>
      <c r="E1259" s="2">
        <v>0</v>
      </c>
      <c r="F1259" s="2">
        <v>0</v>
      </c>
      <c r="G1259" s="3">
        <f t="shared" si="38"/>
        <v>7122.0772799999995</v>
      </c>
      <c r="H1259" s="3">
        <f t="shared" si="41"/>
        <v>0.42000000000098225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16259.96</v>
      </c>
      <c r="D1260" s="2">
        <f>BILANCA!E256</f>
        <v>6171.38</v>
      </c>
      <c r="E1260" s="2">
        <v>0</v>
      </c>
      <c r="F1260" s="2">
        <v>0</v>
      </c>
      <c r="G1260" s="3">
        <f t="shared" si="38"/>
        <v>7150.68</v>
      </c>
      <c r="H1260" s="3">
        <f t="shared" si="41"/>
        <v>0.42000000000098225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16259.96</v>
      </c>
      <c r="D1261" s="2">
        <f>BILANCA!E257</f>
        <v>6171.38</v>
      </c>
      <c r="E1261" s="2">
        <v>0</v>
      </c>
      <c r="F1261" s="2">
        <v>0</v>
      </c>
      <c r="G1261" s="3">
        <f t="shared" si="38"/>
        <v>7179.2827199999992</v>
      </c>
      <c r="H1261" s="3">
        <f t="shared" si="41"/>
        <v>0.42000000000098225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5374</v>
      </c>
      <c r="D1278" s="2">
        <f>BILANCA!E274</f>
        <v>1479.79</v>
      </c>
      <c r="E1278" s="2">
        <v>0</v>
      </c>
      <c r="F1278" s="2">
        <v>0</v>
      </c>
      <c r="G1278" s="3">
        <f t="shared" si="38"/>
        <v>2233.3994400000001</v>
      </c>
      <c r="H1278" s="3">
        <f t="shared" si="41"/>
        <v>0.21000000000003638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5374</v>
      </c>
      <c r="D1292" s="2">
        <f>BILANCA!E288</f>
        <v>1479.79</v>
      </c>
      <c r="E1292" s="2">
        <v>0</v>
      </c>
      <c r="F1292" s="2">
        <v>0</v>
      </c>
      <c r="G1292" s="3">
        <f t="shared" si="48"/>
        <v>2350.0695599999999</v>
      </c>
      <c r="H1292" s="3">
        <f t="shared" si="49"/>
        <v>0.21000000000003638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418641.3</v>
      </c>
      <c r="D1301" s="2">
        <f>BILANCA!E297</f>
        <v>2717081.91</v>
      </c>
      <c r="E1301" s="2">
        <v>0</v>
      </c>
      <c r="F1301" s="2">
        <v>0</v>
      </c>
      <c r="G1301" s="3">
        <f t="shared" si="38"/>
        <v>1703166.2899199999</v>
      </c>
      <c r="H1301" s="3">
        <f t="shared" si="41"/>
        <v>0.38999999983934686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418641.3</v>
      </c>
      <c r="D1302" s="2">
        <f>BILANCA!E298</f>
        <v>2717081.91</v>
      </c>
      <c r="E1302" s="2">
        <v>0</v>
      </c>
      <c r="F1302" s="2">
        <v>0</v>
      </c>
      <c r="G1302" s="3">
        <f t="shared" si="38"/>
        <v>1709019.09504</v>
      </c>
      <c r="H1302" s="3">
        <f t="shared" si="41"/>
        <v>0.38999999983934686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6770.5</v>
      </c>
      <c r="D1305" s="2">
        <f>BILANCA!E302</f>
        <v>1902.85</v>
      </c>
      <c r="E1305" s="2">
        <v>0</v>
      </c>
      <c r="F1305" s="2">
        <v>0</v>
      </c>
      <c r="G1305" s="3">
        <f t="shared" si="38"/>
        <v>3119.9789999999998</v>
      </c>
      <c r="H1305" s="3">
        <f t="shared" si="41"/>
        <v>0.65000000000009095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64580.41</v>
      </c>
      <c r="D1306" s="2">
        <f>BILANCA!E303</f>
        <v>58521.39</v>
      </c>
      <c r="E1306" s="2">
        <v>0</v>
      </c>
      <c r="F1306" s="2">
        <v>0</v>
      </c>
      <c r="G1306" s="3">
        <f t="shared" si="38"/>
        <v>53760.464240000001</v>
      </c>
      <c r="H1306" s="3">
        <f t="shared" si="41"/>
        <v>0.80000000000291038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1982.2</v>
      </c>
      <c r="D1311" s="2">
        <f>BILANCA!E308</f>
        <v>1059.45</v>
      </c>
      <c r="E1311" s="2">
        <v>0</v>
      </c>
      <c r="F1311" s="2">
        <v>0</v>
      </c>
      <c r="G1311" s="3">
        <f t="shared" si="52"/>
        <v>1234.4311</v>
      </c>
      <c r="H1311" s="3">
        <f t="shared" si="41"/>
        <v>0.65000000000009095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12.5</v>
      </c>
      <c r="E1312" s="2">
        <v>0</v>
      </c>
      <c r="F1312" s="2">
        <v>0</v>
      </c>
      <c r="G1312" s="3">
        <f t="shared" si="52"/>
        <v>7.55</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64580.31</v>
      </c>
      <c r="D1338" s="2">
        <f>BILANCA!E335</f>
        <v>58521.39</v>
      </c>
      <c r="E1338" s="2">
        <v>0</v>
      </c>
      <c r="F1338" s="2">
        <v>0</v>
      </c>
      <c r="G1338" s="3">
        <f t="shared" si="52"/>
        <v>59572.373520000008</v>
      </c>
      <c r="H1338" s="3">
        <f t="shared" si="41"/>
        <v>0.69999999999708962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248.89</v>
      </c>
      <c r="D1339" s="2">
        <f>BILANCA!E336</f>
        <v>433.48</v>
      </c>
      <c r="E1339" s="2">
        <v>0</v>
      </c>
      <c r="F1339" s="2">
        <v>0</v>
      </c>
      <c r="G1339" s="3">
        <f t="shared" si="52"/>
        <v>367.11465000000004</v>
      </c>
      <c r="H1339" s="3">
        <f t="shared" si="41"/>
        <v>0.59000000000003183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51450.26</v>
      </c>
      <c r="D1340" s="2">
        <f>BILANCA!E337</f>
        <v>53533.77</v>
      </c>
      <c r="E1340" s="2">
        <v>0</v>
      </c>
      <c r="F1340" s="2">
        <v>0</v>
      </c>
      <c r="G1340" s="3">
        <f t="shared" si="52"/>
        <v>52310.874000000003</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0.01</v>
      </c>
      <c r="D1347" s="2">
        <f>BILANCA!E344</f>
        <v>0</v>
      </c>
      <c r="E1347" s="2">
        <v>0</v>
      </c>
      <c r="F1347" s="2">
        <v>0</v>
      </c>
      <c r="G1347" s="3">
        <f t="shared" si="52"/>
        <v>3.3700000000000002E-3</v>
      </c>
      <c r="H1347" s="3">
        <f t="shared" si="41"/>
        <v>0.01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262.5</v>
      </c>
      <c r="E1368" s="2">
        <v>0</v>
      </c>
      <c r="F1368" s="2">
        <v>0</v>
      </c>
      <c r="G1368" s="3">
        <f t="shared" si="57"/>
        <v>187.95</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240</v>
      </c>
      <c r="E1370" s="2">
        <v>0</v>
      </c>
      <c r="F1370" s="2">
        <v>0</v>
      </c>
      <c r="G1370" s="3">
        <f t="shared" si="57"/>
        <v>172.79999999999998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706.3</v>
      </c>
      <c r="E1383" s="2">
        <v>0</v>
      </c>
      <c r="F1383" s="2">
        <v>0</v>
      </c>
      <c r="G1383" s="3">
        <f t="shared" si="59"/>
        <v>526.89979999999991</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417977.69</v>
      </c>
      <c r="D1390" s="2">
        <f>BILANCA!E387</f>
        <v>2686947.71</v>
      </c>
      <c r="E1390" s="2">
        <v>0</v>
      </c>
      <c r="F1390" s="2">
        <v>0</v>
      </c>
      <c r="G1390" s="3">
        <f t="shared" ref="G1390:G1399" si="61">B1390/1000*C1390+B1390/500*D1390</f>
        <v>2200911.7818</v>
      </c>
      <c r="H1390" s="3">
        <f t="shared" ref="H1390:H1399" si="62">ABS(C1390-ROUND(C1390,0))+ABS(D1390-ROUND(D1390,0))</f>
        <v>0.6000000000349246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663.61</v>
      </c>
      <c r="D1394" s="2">
        <f>BILANCA!E391</f>
        <v>0</v>
      </c>
      <c r="E1394" s="2">
        <v>0</v>
      </c>
      <c r="F1394" s="2">
        <v>0</v>
      </c>
      <c r="G1394" s="3">
        <f t="shared" si="61"/>
        <v>254.82624000000001</v>
      </c>
      <c r="H1394" s="3">
        <f t="shared" si="62"/>
        <v>0.38999999999998636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30134.2</v>
      </c>
      <c r="E1399" s="2">
        <v>0</v>
      </c>
      <c r="F1399" s="2">
        <v>0</v>
      </c>
      <c r="G1399" s="3">
        <f t="shared" si="61"/>
        <v>23444.407600000002</v>
      </c>
      <c r="H1399" s="3">
        <f t="shared" si="62"/>
        <v>0.2000000000007276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864681.37</v>
      </c>
      <c r="D1503" s="2">
        <f>'RAS-funkcijski'!E107</f>
        <v>938443.13</v>
      </c>
      <c r="E1503" s="2">
        <v>0</v>
      </c>
      <c r="F1503" s="2">
        <v>0</v>
      </c>
      <c r="G1503" s="3">
        <f t="shared" si="52"/>
        <v>282381.46588999999</v>
      </c>
      <c r="H1503" s="3">
        <f t="shared" si="63"/>
        <v>0.5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864681.37</v>
      </c>
      <c r="D1505" s="2">
        <f>'RAS-funkcijski'!E109</f>
        <v>938443.13</v>
      </c>
      <c r="E1505" s="2">
        <v>0</v>
      </c>
      <c r="F1505" s="2">
        <v>0</v>
      </c>
      <c r="G1505" s="3">
        <f t="shared" si="52"/>
        <v>287864.60115</v>
      </c>
      <c r="H1505" s="3">
        <f t="shared" si="63"/>
        <v>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864681.37</v>
      </c>
      <c r="D1537" s="14">
        <f>'RAS-funkcijski'!E141</f>
        <v>938443.13</v>
      </c>
      <c r="E1537" s="14">
        <v>0</v>
      </c>
      <c r="F1537" s="14">
        <v>0</v>
      </c>
      <c r="G1537" s="15">
        <f t="shared" si="52"/>
        <v>375594.76531000005</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32085.94</v>
      </c>
      <c r="E1538" s="7">
        <v>0</v>
      </c>
      <c r="F1538" s="7">
        <v>0</v>
      </c>
      <c r="G1538" s="8">
        <f t="shared" si="52"/>
        <v>64.171880000000002</v>
      </c>
      <c r="H1538" s="8">
        <f t="shared" si="63"/>
        <v>6.0000000001309672E-2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32085.94</v>
      </c>
      <c r="E1539" s="2">
        <v>0</v>
      </c>
      <c r="F1539" s="2">
        <v>0</v>
      </c>
      <c r="G1539" s="3">
        <f t="shared" si="52"/>
        <v>128.34376</v>
      </c>
      <c r="H1539" s="3">
        <f t="shared" si="63"/>
        <v>6.0000000001309672E-2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32085.94</v>
      </c>
      <c r="E1540" s="2">
        <v>0</v>
      </c>
      <c r="F1540" s="2">
        <v>0</v>
      </c>
      <c r="G1540" s="3">
        <f t="shared" si="52"/>
        <v>192.51563999999999</v>
      </c>
      <c r="H1540" s="3">
        <f t="shared" si="63"/>
        <v>6.0000000001309672E-2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32085.94</v>
      </c>
      <c r="E1542" s="2">
        <v>0</v>
      </c>
      <c r="F1542" s="2">
        <v>0</v>
      </c>
      <c r="G1542" s="3">
        <f t="shared" si="52"/>
        <v>320.85939999999999</v>
      </c>
      <c r="H1542" s="3">
        <f t="shared" si="63"/>
        <v>6.0000000001309672E-2</v>
      </c>
      <c r="I1542" s="11">
        <f t="shared" si="64"/>
        <v>19.25156400042022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51699.15</v>
      </c>
      <c r="D1582" s="7"/>
      <c r="E1582" s="7">
        <v>0</v>
      </c>
      <c r="F1582" s="7">
        <v>0</v>
      </c>
      <c r="G1582" s="8">
        <f t="shared" ref="G1582:G1686" si="70">B1582/1000*C1582</f>
        <v>51.699150000000003</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1004918.9500000001</v>
      </c>
      <c r="D1583" s="2">
        <v>0</v>
      </c>
      <c r="E1583" s="2">
        <v>0</v>
      </c>
      <c r="F1583" s="2">
        <v>0</v>
      </c>
      <c r="G1583" s="3">
        <f t="shared" si="70"/>
        <v>2009.8379000000002</v>
      </c>
      <c r="H1583" s="3">
        <f t="shared" si="71"/>
        <v>4.9999999930150807E-2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967287.87</v>
      </c>
      <c r="D1585" s="2">
        <v>0</v>
      </c>
      <c r="E1585" s="2">
        <v>0</v>
      </c>
      <c r="F1585" s="2">
        <v>0</v>
      </c>
      <c r="G1585" s="3">
        <f t="shared" si="70"/>
        <v>3869.15148</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501963.59</v>
      </c>
      <c r="D1586" s="2">
        <v>0</v>
      </c>
      <c r="E1586" s="2">
        <v>0</v>
      </c>
      <c r="F1586" s="2">
        <v>0</v>
      </c>
      <c r="G1586" s="3">
        <f t="shared" si="70"/>
        <v>2509.8179500000001</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400604.55</v>
      </c>
      <c r="D1587" s="2">
        <v>0</v>
      </c>
      <c r="E1587" s="2">
        <v>0</v>
      </c>
      <c r="F1587" s="2">
        <v>0</v>
      </c>
      <c r="G1587" s="3">
        <f t="shared" si="70"/>
        <v>2403.6273000000001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12.61</v>
      </c>
      <c r="D1588" s="2">
        <v>0</v>
      </c>
      <c r="E1588" s="2">
        <v>0</v>
      </c>
      <c r="F1588" s="2">
        <v>0</v>
      </c>
      <c r="G1588" s="3">
        <f t="shared" si="70"/>
        <v>8.8270000000000001E-2</v>
      </c>
      <c r="H1588" s="3">
        <f t="shared" si="71"/>
        <v>0.39000000000000057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64707.12</v>
      </c>
      <c r="D1593" s="2">
        <v>0</v>
      </c>
      <c r="E1593" s="2">
        <v>0</v>
      </c>
      <c r="F1593" s="2">
        <v>0</v>
      </c>
      <c r="G1593" s="3">
        <f t="shared" si="70"/>
        <v>776.48544000000004</v>
      </c>
      <c r="H1593" s="3">
        <f t="shared" si="71"/>
        <v>0.12000000000261934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33204.54</v>
      </c>
      <c r="D1594" s="2">
        <v>0</v>
      </c>
      <c r="E1594" s="2">
        <v>0</v>
      </c>
      <c r="F1594" s="2">
        <v>0</v>
      </c>
      <c r="G1594" s="3">
        <f t="shared" si="70"/>
        <v>431.65902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4426.54</v>
      </c>
      <c r="D1601" s="2">
        <v>0</v>
      </c>
      <c r="E1601" s="2">
        <v>0</v>
      </c>
      <c r="F1601" s="2">
        <v>0</v>
      </c>
      <c r="G1601" s="3">
        <f>B1601/1000*C1601</f>
        <v>88.530799999999999</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1001442.0499999999</v>
      </c>
      <c r="D1602" s="2">
        <v>0</v>
      </c>
      <c r="E1602" s="2">
        <v>0</v>
      </c>
      <c r="F1602" s="2">
        <v>0</v>
      </c>
      <c r="G1602" s="3">
        <f t="shared" si="70"/>
        <v>21030.283049999998</v>
      </c>
      <c r="H1602" s="3">
        <f t="shared" si="71"/>
        <v>4.9999999930150807E-2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963298.82</v>
      </c>
      <c r="D1604" s="2">
        <v>0</v>
      </c>
      <c r="E1604" s="2">
        <v>0</v>
      </c>
      <c r="F1604" s="2">
        <v>0</v>
      </c>
      <c r="G1604" s="3">
        <f t="shared" si="70"/>
        <v>22155.872859999999</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500426.72</v>
      </c>
      <c r="D1605" s="2">
        <v>0</v>
      </c>
      <c r="E1605" s="2">
        <v>0</v>
      </c>
      <c r="F1605" s="2">
        <v>0</v>
      </c>
      <c r="G1605" s="3">
        <f t="shared" si="70"/>
        <v>12010.24128</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397981.53</v>
      </c>
      <c r="D1606" s="2">
        <v>0</v>
      </c>
      <c r="E1606" s="2">
        <v>0</v>
      </c>
      <c r="F1606" s="2">
        <v>0</v>
      </c>
      <c r="G1606" s="3">
        <f t="shared" si="70"/>
        <v>9949.5382500000014</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12.61</v>
      </c>
      <c r="D1607" s="2">
        <v>0</v>
      </c>
      <c r="E1607" s="2">
        <v>0</v>
      </c>
      <c r="F1607" s="2">
        <v>0</v>
      </c>
      <c r="G1607" s="3">
        <f t="shared" si="70"/>
        <v>0.32785999999999998</v>
      </c>
      <c r="H1607" s="3">
        <f t="shared" si="71"/>
        <v>0.39000000000000057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64877.96</v>
      </c>
      <c r="D1612" s="2">
        <v>0</v>
      </c>
      <c r="E1612" s="2">
        <v>0</v>
      </c>
      <c r="F1612" s="2">
        <v>0</v>
      </c>
      <c r="G1612" s="3">
        <f t="shared" si="70"/>
        <v>2011.21676</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33204.54</v>
      </c>
      <c r="D1613" s="2">
        <v>0</v>
      </c>
      <c r="E1613" s="2">
        <v>0</v>
      </c>
      <c r="F1613" s="2">
        <v>0</v>
      </c>
      <c r="G1613" s="3">
        <f t="shared" si="70"/>
        <v>1062.54528</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4938.6899999999996</v>
      </c>
      <c r="D1620" s="2">
        <v>0</v>
      </c>
      <c r="E1620" s="2">
        <v>0</v>
      </c>
      <c r="F1620" s="2">
        <v>0</v>
      </c>
      <c r="G1620" s="3">
        <f>B1620/1000*C1620</f>
        <v>192.60890999999998</v>
      </c>
      <c r="H1620" s="3">
        <f>ABS(C1620-ROUND(C1620,0))</f>
        <v>0.31000000000040018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55176.050000000163</v>
      </c>
      <c r="D1621" s="2">
        <v>0</v>
      </c>
      <c r="E1621" s="2">
        <v>0</v>
      </c>
      <c r="F1621" s="2">
        <v>0</v>
      </c>
      <c r="G1621" s="3">
        <f t="shared" si="70"/>
        <v>2207.0420000000067</v>
      </c>
      <c r="H1621" s="3">
        <f t="shared" si="71"/>
        <v>5.0000000162981451E-2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433.48</v>
      </c>
      <c r="D1622" s="2">
        <v>0</v>
      </c>
      <c r="E1622" s="2">
        <v>0</v>
      </c>
      <c r="F1622" s="2">
        <v>0</v>
      </c>
      <c r="G1622" s="3">
        <f t="shared" si="70"/>
        <v>17.772680000000001</v>
      </c>
      <c r="H1622" s="3">
        <f t="shared" si="71"/>
        <v>0.48000000000001819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433.48</v>
      </c>
      <c r="D1628" s="2">
        <v>0</v>
      </c>
      <c r="E1628" s="2">
        <v>0</v>
      </c>
      <c r="F1628" s="2">
        <v>0</v>
      </c>
      <c r="G1628" s="3">
        <f t="shared" si="70"/>
        <v>20.373560000000001</v>
      </c>
      <c r="H1628" s="3">
        <f t="shared" si="71"/>
        <v>0.48000000000001819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433.48</v>
      </c>
      <c r="D1634" s="2">
        <v>0</v>
      </c>
      <c r="E1634" s="2">
        <v>0</v>
      </c>
      <c r="F1634" s="2">
        <v>0</v>
      </c>
      <c r="G1634" s="3">
        <f t="shared" si="70"/>
        <v>22.974440000000001</v>
      </c>
      <c r="H1634" s="3">
        <f t="shared" si="71"/>
        <v>0.48000000000001819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417.62</v>
      </c>
      <c r="D1635" s="2">
        <v>0</v>
      </c>
      <c r="E1635" s="2">
        <v>0</v>
      </c>
      <c r="F1635" s="2">
        <v>0</v>
      </c>
      <c r="G1635" s="3">
        <f t="shared" si="70"/>
        <v>22.551480000000002</v>
      </c>
      <c r="H1635" s="3">
        <f t="shared" si="71"/>
        <v>0.37999999999999545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15.86</v>
      </c>
      <c r="D1636" s="2">
        <v>0</v>
      </c>
      <c r="E1636" s="2">
        <v>0</v>
      </c>
      <c r="F1636" s="2">
        <v>0</v>
      </c>
      <c r="G1636" s="3">
        <f t="shared" si="70"/>
        <v>0.87229999999999996</v>
      </c>
      <c r="H1636" s="3">
        <f t="shared" si="71"/>
        <v>0.14000000000000057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54742.57</v>
      </c>
      <c r="D1681" s="2">
        <v>0</v>
      </c>
      <c r="E1681" s="2">
        <v>0</v>
      </c>
      <c r="F1681" s="2">
        <v>0</v>
      </c>
      <c r="G1681" s="3">
        <f t="shared" si="70"/>
        <v>5474.2570000000005</v>
      </c>
      <c r="H1681" s="3">
        <f t="shared" si="71"/>
        <v>0.43000000000029104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53533.77</v>
      </c>
      <c r="D1683" s="2">
        <v>0</v>
      </c>
      <c r="E1683" s="2">
        <v>0</v>
      </c>
      <c r="F1683" s="2">
        <v>0</v>
      </c>
      <c r="G1683" s="3">
        <f t="shared" si="70"/>
        <v>5460.4445399999995</v>
      </c>
      <c r="H1683" s="3">
        <f t="shared" si="71"/>
        <v>0.23000000000320142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1208.8</v>
      </c>
      <c r="D1686" s="14">
        <v>0</v>
      </c>
      <c r="E1686" s="14">
        <v>0</v>
      </c>
      <c r="F1686" s="14">
        <v>0</v>
      </c>
      <c r="G1686" s="15">
        <f t="shared" si="70"/>
        <v>126.92399999999999</v>
      </c>
      <c r="H1686" s="15">
        <f t="shared" si="71"/>
        <v>0.20000000000004547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50258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921216.37</v>
      </c>
      <c r="I17" s="275">
        <f>'PR-RAS'!E6</f>
        <v>928354.54999999993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744636.07000000007</v>
      </c>
      <c r="I18" s="275">
        <f>'PR-RAS'!E152</f>
        <v>905696.84</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16259.959999999883</v>
      </c>
      <c r="I19" s="275">
        <f>'PR-RAS'!E649</f>
        <v>6171.3799999999246</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127542.69999999998</v>
      </c>
      <c r="I22" s="275">
        <f>BILANCA!E7</f>
        <v>128203.04999999999</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73333.11</v>
      </c>
      <c r="I23" s="275">
        <f>BILANCA!E69</f>
        <v>63047.22</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51699.15</v>
      </c>
      <c r="I24" s="275">
        <f>BILANCA!E177</f>
        <v>55396.05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149176.66</v>
      </c>
      <c r="I25" s="275">
        <f>BILANCA!E251</f>
        <v>135854.22</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864681.37</v>
      </c>
      <c r="I31" s="275">
        <f>'RAS-funkcijski'!E141</f>
        <v>938443.13</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32085.94</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51699.15</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55176.050000000163</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433.48</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54742.57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5" zoomScaleNormal="100" workbookViewId="0">
      <selection activeCell="E664" sqref="E66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921216.37</v>
      </c>
      <c r="E6" s="60">
        <f>E7+E43+E49+E82+E106+E125+E134+E140</f>
        <v>928354.54999999993</v>
      </c>
      <c r="F6" s="45">
        <f t="shared" ref="F6:F132" si="0">IF(D6&lt;&gt;0,IF(E6/D6&gt;=100,"&gt;&gt;100",E6/D6*100),"-")</f>
        <v>100.77486464987591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119042.4</v>
      </c>
      <c r="E49" s="60">
        <f>E50+E53+E58+E61+E64+E68+E71+E74+E77</f>
        <v>53024.33</v>
      </c>
      <c r="F49" s="45">
        <f t="shared" si="0"/>
        <v>44.542389938374903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73154.8</v>
      </c>
      <c r="E53" s="60">
        <f t="shared" si="8"/>
        <v>6623.8</v>
      </c>
      <c r="F53" s="45">
        <f t="shared" si="0"/>
        <v>9.0544981327267653</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73154.8</v>
      </c>
      <c r="E56" s="194">
        <v>6623.8</v>
      </c>
      <c r="F56" s="45">
        <f t="shared" si="0"/>
        <v>9.0544981327267653</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45887.6</v>
      </c>
      <c r="E68" s="60">
        <f t="shared" si="11"/>
        <v>46400.53</v>
      </c>
      <c r="F68" s="45">
        <f t="shared" si="0"/>
        <v>101.11779652890978</v>
      </c>
    </row>
    <row r="69" spans="1:6" ht="12.75" customHeight="1" x14ac:dyDescent="0.25">
      <c r="A69" s="63" t="s">
        <v>141</v>
      </c>
      <c r="B69" s="64" t="s">
        <v>142</v>
      </c>
      <c r="C69" s="247" t="s">
        <v>141</v>
      </c>
      <c r="D69" s="194">
        <v>45887.6</v>
      </c>
      <c r="E69" s="194">
        <v>46400.53</v>
      </c>
      <c r="F69" s="45">
        <f t="shared" si="0"/>
        <v>101.11779652890978</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33798.76</v>
      </c>
      <c r="E106" s="60">
        <f>E107+E112+E120+E124</f>
        <v>31644.52</v>
      </c>
      <c r="F106" s="45">
        <f t="shared" si="0"/>
        <v>93.626275046776868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33798.76</v>
      </c>
      <c r="E112" s="60">
        <f t="shared" si="20"/>
        <v>31644.52</v>
      </c>
      <c r="F112" s="45">
        <f t="shared" si="0"/>
        <v>93.626275046776868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33798.76</v>
      </c>
      <c r="E117" s="194">
        <v>31644.52</v>
      </c>
      <c r="F117" s="45">
        <f t="shared" si="0"/>
        <v>93.626275046776868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72319.94</v>
      </c>
      <c r="E125" s="60">
        <f t="shared" si="22"/>
        <v>104922.66</v>
      </c>
      <c r="F125" s="45">
        <f t="shared" si="0"/>
        <v>145.08123209173016</v>
      </c>
    </row>
    <row r="126" spans="1:6" ht="12.75" customHeight="1" x14ac:dyDescent="0.25">
      <c r="A126" s="63">
        <v>661</v>
      </c>
      <c r="B126" s="65" t="s">
        <v>255</v>
      </c>
      <c r="C126" s="247" t="s">
        <v>256</v>
      </c>
      <c r="D126" s="60">
        <f t="shared" ref="D126:E126" si="23">SUM(D127:D128)</f>
        <v>64319.94</v>
      </c>
      <c r="E126" s="60">
        <f t="shared" si="23"/>
        <v>103571.83</v>
      </c>
      <c r="F126" s="45">
        <f t="shared" si="0"/>
        <v>161.02600531032834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64319.94</v>
      </c>
      <c r="E128" s="194">
        <v>103571.83</v>
      </c>
      <c r="F128" s="45">
        <f t="shared" si="0"/>
        <v>161.02600531032834</v>
      </c>
    </row>
    <row r="129" spans="1:6" ht="22.8" x14ac:dyDescent="0.25">
      <c r="A129" s="63">
        <v>663</v>
      </c>
      <c r="B129" s="182" t="s">
        <v>261</v>
      </c>
      <c r="C129" s="247" t="s">
        <v>262</v>
      </c>
      <c r="D129" s="60">
        <f t="shared" ref="D129:E129" si="24">SUM(D130:D133)</f>
        <v>8000</v>
      </c>
      <c r="E129" s="60">
        <f t="shared" si="24"/>
        <v>1350.83</v>
      </c>
      <c r="F129" s="45">
        <f t="shared" si="0"/>
        <v>16.885375</v>
      </c>
    </row>
    <row r="130" spans="1:6" ht="12.75" customHeight="1" x14ac:dyDescent="0.25">
      <c r="A130" s="63">
        <v>6631</v>
      </c>
      <c r="B130" s="65" t="s">
        <v>263</v>
      </c>
      <c r="C130" s="247" t="s">
        <v>264</v>
      </c>
      <c r="D130" s="194">
        <v>8000</v>
      </c>
      <c r="E130" s="194">
        <v>1350.83</v>
      </c>
      <c r="F130" s="45">
        <f t="shared" si="0"/>
        <v>16.885375</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696055.24</v>
      </c>
      <c r="E134" s="60">
        <f t="shared" si="25"/>
        <v>737460.7</v>
      </c>
      <c r="F134" s="45">
        <f t="shared" ref="F134:F229" si="26">IF(D134&lt;&gt;0,IF(E134/D134&gt;=100,"&gt;&gt;100",E134/D134*100),"-")</f>
        <v>105.94858821837185</v>
      </c>
    </row>
    <row r="135" spans="1:6" ht="22.8" x14ac:dyDescent="0.25">
      <c r="A135" s="63">
        <v>671</v>
      </c>
      <c r="B135" s="182" t="s">
        <v>273</v>
      </c>
      <c r="C135" s="247" t="s">
        <v>274</v>
      </c>
      <c r="D135" s="60">
        <f t="shared" ref="D135:E135" si="27">SUM(D136:D138)</f>
        <v>696055.24</v>
      </c>
      <c r="E135" s="60">
        <f t="shared" si="27"/>
        <v>737460.7</v>
      </c>
      <c r="F135" s="45">
        <f t="shared" si="26"/>
        <v>105.94858821837185</v>
      </c>
    </row>
    <row r="136" spans="1:6" ht="12.75" customHeight="1" x14ac:dyDescent="0.25">
      <c r="A136" s="63">
        <v>6711</v>
      </c>
      <c r="B136" s="65" t="s">
        <v>275</v>
      </c>
      <c r="C136" s="247" t="s">
        <v>276</v>
      </c>
      <c r="D136" s="194">
        <v>572543.13</v>
      </c>
      <c r="E136" s="194">
        <v>712369.75</v>
      </c>
      <c r="F136" s="45">
        <f t="shared" si="26"/>
        <v>124.42202389189441</v>
      </c>
    </row>
    <row r="137" spans="1:6" ht="22.8" x14ac:dyDescent="0.25">
      <c r="A137" s="63">
        <v>6712</v>
      </c>
      <c r="B137" s="182" t="s">
        <v>277</v>
      </c>
      <c r="C137" s="247" t="s">
        <v>278</v>
      </c>
      <c r="D137" s="194">
        <v>123512.11</v>
      </c>
      <c r="E137" s="194">
        <v>25090.95</v>
      </c>
      <c r="F137" s="45">
        <f t="shared" si="26"/>
        <v>20.314566725481413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0.03</v>
      </c>
      <c r="E140" s="60">
        <f t="shared" si="28"/>
        <v>1302.3399999999999</v>
      </c>
      <c r="F140" s="45" t="str">
        <f t="shared" si="26"/>
        <v>&gt;&gt;100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0.03</v>
      </c>
      <c r="E151" s="194">
        <v>1302.3399999999999</v>
      </c>
      <c r="F151" s="45" t="str">
        <f t="shared" si="26"/>
        <v>&gt;&gt;100</v>
      </c>
    </row>
    <row r="152" spans="1:6" ht="12.75" customHeight="1" x14ac:dyDescent="0.25">
      <c r="A152" s="63">
        <v>3</v>
      </c>
      <c r="B152" s="64" t="s">
        <v>307</v>
      </c>
      <c r="C152" s="247" t="s">
        <v>13</v>
      </c>
      <c r="D152" s="60">
        <f>D153+D164+D202+D221+D230+D262+D273</f>
        <v>744636.07000000007</v>
      </c>
      <c r="E152" s="60">
        <f>E153+E164+E202+E221+E230+E262+E273</f>
        <v>905696.84</v>
      </c>
      <c r="F152" s="45">
        <f t="shared" si="26"/>
        <v>121.6294612212379</v>
      </c>
    </row>
    <row r="153" spans="1:6" ht="12.75" customHeight="1" x14ac:dyDescent="0.25">
      <c r="A153" s="63">
        <v>31</v>
      </c>
      <c r="B153" s="64" t="s">
        <v>308</v>
      </c>
      <c r="C153" s="247" t="s">
        <v>309</v>
      </c>
      <c r="D153" s="60">
        <f t="shared" ref="D153:E153" si="30">D154+D159+D160</f>
        <v>381075.08</v>
      </c>
      <c r="E153" s="60">
        <f t="shared" si="30"/>
        <v>497947.65</v>
      </c>
      <c r="F153" s="45">
        <f t="shared" si="26"/>
        <v>130.66917154488294</v>
      </c>
    </row>
    <row r="154" spans="1:6" ht="12.75" customHeight="1" x14ac:dyDescent="0.25">
      <c r="A154" s="63">
        <v>311</v>
      </c>
      <c r="B154" s="64" t="s">
        <v>310</v>
      </c>
      <c r="C154" s="247" t="s">
        <v>311</v>
      </c>
      <c r="D154" s="60">
        <f t="shared" ref="D154:E154" si="31">SUM(D155:D158)</f>
        <v>304427.39</v>
      </c>
      <c r="E154" s="60">
        <f t="shared" si="31"/>
        <v>399404.57</v>
      </c>
      <c r="F154" s="45">
        <f t="shared" si="26"/>
        <v>131.19863163429545</v>
      </c>
    </row>
    <row r="155" spans="1:6" ht="12.75" customHeight="1" x14ac:dyDescent="0.25">
      <c r="A155" s="63">
        <v>3111</v>
      </c>
      <c r="B155" s="64" t="s">
        <v>312</v>
      </c>
      <c r="C155" s="247" t="s">
        <v>313</v>
      </c>
      <c r="D155" s="194">
        <v>291125.08</v>
      </c>
      <c r="E155" s="194">
        <v>382334.08</v>
      </c>
      <c r="F155" s="45">
        <f t="shared" si="26"/>
        <v>131.32983252421948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13302.31</v>
      </c>
      <c r="E158" s="194">
        <v>17070.490000000002</v>
      </c>
      <c r="F158" s="45">
        <f t="shared" si="26"/>
        <v>128.32726045325964</v>
      </c>
    </row>
    <row r="159" spans="1:6" ht="12.75" customHeight="1" x14ac:dyDescent="0.25">
      <c r="A159" s="63">
        <v>312</v>
      </c>
      <c r="B159" s="65" t="s">
        <v>320</v>
      </c>
      <c r="C159" s="247" t="s">
        <v>321</v>
      </c>
      <c r="D159" s="194">
        <v>26128.67</v>
      </c>
      <c r="E159" s="194">
        <v>32187.48</v>
      </c>
      <c r="F159" s="45">
        <f t="shared" si="26"/>
        <v>123.18835975960508</v>
      </c>
    </row>
    <row r="160" spans="1:6" ht="12.75" customHeight="1" x14ac:dyDescent="0.25">
      <c r="A160" s="63">
        <v>313</v>
      </c>
      <c r="B160" s="65" t="s">
        <v>322</v>
      </c>
      <c r="C160" s="247" t="s">
        <v>323</v>
      </c>
      <c r="D160" s="60">
        <f t="shared" ref="D160:E160" si="32">SUM(D161:D163)</f>
        <v>50519.02</v>
      </c>
      <c r="E160" s="60">
        <f t="shared" si="32"/>
        <v>66355.600000000006</v>
      </c>
      <c r="F160" s="45">
        <f t="shared" si="26"/>
        <v>131.34775773560139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50519.02</v>
      </c>
      <c r="E162" s="194">
        <v>66355.600000000006</v>
      </c>
      <c r="F162" s="45">
        <f t="shared" si="26"/>
        <v>131.34775773560139</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363367.74000000005</v>
      </c>
      <c r="E164" s="60">
        <f>E165+E170+E178+E188+E189+E194</f>
        <v>407736.58</v>
      </c>
      <c r="F164" s="45">
        <f t="shared" si="26"/>
        <v>112.21045104334246</v>
      </c>
    </row>
    <row r="165" spans="1:6" ht="12.75" customHeight="1" x14ac:dyDescent="0.25">
      <c r="A165" s="63">
        <v>321</v>
      </c>
      <c r="B165" s="64" t="s">
        <v>332</v>
      </c>
      <c r="C165" s="247" t="s">
        <v>333</v>
      </c>
      <c r="D165" s="60">
        <f t="shared" ref="D165:E165" si="33">SUM(D166:D169)</f>
        <v>15693.41</v>
      </c>
      <c r="E165" s="60">
        <f t="shared" si="33"/>
        <v>17325.96</v>
      </c>
      <c r="F165" s="45">
        <f t="shared" si="26"/>
        <v>110.40277415807016</v>
      </c>
    </row>
    <row r="166" spans="1:6" ht="12.75" customHeight="1" x14ac:dyDescent="0.25">
      <c r="A166" s="63">
        <v>3211</v>
      </c>
      <c r="B166" s="64" t="s">
        <v>334</v>
      </c>
      <c r="C166" s="247" t="s">
        <v>335</v>
      </c>
      <c r="D166" s="194">
        <v>6642.28</v>
      </c>
      <c r="E166" s="194">
        <v>5731.18</v>
      </c>
      <c r="F166" s="45">
        <f t="shared" si="26"/>
        <v>86.283324400657619</v>
      </c>
    </row>
    <row r="167" spans="1:6" ht="12.75" customHeight="1" x14ac:dyDescent="0.25">
      <c r="A167" s="63">
        <v>3212</v>
      </c>
      <c r="B167" s="64" t="s">
        <v>336</v>
      </c>
      <c r="C167" s="247" t="s">
        <v>337</v>
      </c>
      <c r="D167" s="194">
        <v>7331.61</v>
      </c>
      <c r="E167" s="194">
        <v>9127.93</v>
      </c>
      <c r="F167" s="45">
        <f t="shared" si="26"/>
        <v>124.50103046943306</v>
      </c>
    </row>
    <row r="168" spans="1:6" ht="12.75" customHeight="1" x14ac:dyDescent="0.25">
      <c r="A168" s="63">
        <v>3213</v>
      </c>
      <c r="B168" s="64" t="s">
        <v>338</v>
      </c>
      <c r="C168" s="247" t="s">
        <v>339</v>
      </c>
      <c r="D168" s="194">
        <v>1460.59</v>
      </c>
      <c r="E168" s="194">
        <v>1496.74</v>
      </c>
      <c r="F168" s="45">
        <f t="shared" si="26"/>
        <v>102.47502721502954</v>
      </c>
    </row>
    <row r="169" spans="1:6" ht="12.75" customHeight="1" x14ac:dyDescent="0.25">
      <c r="A169" s="63">
        <v>3214</v>
      </c>
      <c r="B169" s="64" t="s">
        <v>340</v>
      </c>
      <c r="C169" s="247" t="s">
        <v>341</v>
      </c>
      <c r="D169" s="194">
        <v>258.93</v>
      </c>
      <c r="E169" s="194">
        <v>970.11</v>
      </c>
      <c r="F169" s="45">
        <f t="shared" si="26"/>
        <v>374.66110531803963</v>
      </c>
    </row>
    <row r="170" spans="1:6" ht="12.75" customHeight="1" x14ac:dyDescent="0.25">
      <c r="A170" s="63">
        <v>322</v>
      </c>
      <c r="B170" s="64" t="s">
        <v>342</v>
      </c>
      <c r="C170" s="247" t="s">
        <v>343</v>
      </c>
      <c r="D170" s="60">
        <f t="shared" ref="D170:E170" si="34">SUM(D171:D177)</f>
        <v>59009.67</v>
      </c>
      <c r="E170" s="60">
        <f t="shared" si="34"/>
        <v>65370.75</v>
      </c>
      <c r="F170" s="45">
        <f t="shared" si="26"/>
        <v>110.77972474680845</v>
      </c>
    </row>
    <row r="171" spans="1:6" ht="12.75" customHeight="1" x14ac:dyDescent="0.25">
      <c r="A171" s="63">
        <v>3221</v>
      </c>
      <c r="B171" s="64" t="s">
        <v>344</v>
      </c>
      <c r="C171" s="247" t="s">
        <v>345</v>
      </c>
      <c r="D171" s="194">
        <v>9181.4500000000007</v>
      </c>
      <c r="E171" s="194">
        <v>9955.74</v>
      </c>
      <c r="F171" s="45">
        <f t="shared" si="26"/>
        <v>108.4331995490908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46958.63</v>
      </c>
      <c r="E173" s="194">
        <v>51382.79</v>
      </c>
      <c r="F173" s="45">
        <f t="shared" si="26"/>
        <v>109.42139921884436</v>
      </c>
    </row>
    <row r="174" spans="1:6" ht="12.75" customHeight="1" x14ac:dyDescent="0.25">
      <c r="A174" s="63">
        <v>3224</v>
      </c>
      <c r="B174" s="65" t="s">
        <v>350</v>
      </c>
      <c r="C174" s="247" t="s">
        <v>351</v>
      </c>
      <c r="D174" s="194">
        <v>2224.85</v>
      </c>
      <c r="E174" s="194">
        <v>3914.97</v>
      </c>
      <c r="F174" s="45">
        <f t="shared" si="26"/>
        <v>175.96557071263231</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644.74</v>
      </c>
      <c r="E177" s="194">
        <v>117.25</v>
      </c>
      <c r="F177" s="45">
        <f t="shared" si="26"/>
        <v>18.185625213264263</v>
      </c>
    </row>
    <row r="178" spans="1:6" ht="12.75" customHeight="1" x14ac:dyDescent="0.25">
      <c r="A178" s="63">
        <v>323</v>
      </c>
      <c r="B178" s="65" t="s">
        <v>358</v>
      </c>
      <c r="C178" s="247" t="s">
        <v>359</v>
      </c>
      <c r="D178" s="60">
        <f t="shared" ref="D178:E178" si="35">SUM(D179:D187)</f>
        <v>271814.41000000003</v>
      </c>
      <c r="E178" s="60">
        <f t="shared" si="35"/>
        <v>290105.06</v>
      </c>
      <c r="F178" s="45">
        <f t="shared" si="26"/>
        <v>106.72909504687406</v>
      </c>
    </row>
    <row r="179" spans="1:6" ht="12.75" customHeight="1" x14ac:dyDescent="0.25">
      <c r="A179" s="63">
        <v>3231</v>
      </c>
      <c r="B179" s="65" t="s">
        <v>360</v>
      </c>
      <c r="C179" s="247" t="s">
        <v>361</v>
      </c>
      <c r="D179" s="194">
        <v>3826.51</v>
      </c>
      <c r="E179" s="194">
        <v>4110.99</v>
      </c>
      <c r="F179" s="45">
        <f t="shared" si="26"/>
        <v>107.43445071357449</v>
      </c>
    </row>
    <row r="180" spans="1:6" ht="12.75" customHeight="1" x14ac:dyDescent="0.25">
      <c r="A180" s="63">
        <v>3232</v>
      </c>
      <c r="B180" s="65" t="s">
        <v>362</v>
      </c>
      <c r="C180" s="247" t="s">
        <v>363</v>
      </c>
      <c r="D180" s="194">
        <v>10642.77</v>
      </c>
      <c r="E180" s="194">
        <v>26743.91</v>
      </c>
      <c r="F180" s="45">
        <f t="shared" si="26"/>
        <v>251.28711792136821</v>
      </c>
    </row>
    <row r="181" spans="1:6" ht="12.75" customHeight="1" x14ac:dyDescent="0.25">
      <c r="A181" s="63">
        <v>3233</v>
      </c>
      <c r="B181" s="65" t="s">
        <v>364</v>
      </c>
      <c r="C181" s="247" t="s">
        <v>365</v>
      </c>
      <c r="D181" s="194">
        <v>13664.59</v>
      </c>
      <c r="E181" s="194">
        <v>18030.57</v>
      </c>
      <c r="F181" s="45">
        <f t="shared" si="26"/>
        <v>131.95105012298208</v>
      </c>
    </row>
    <row r="182" spans="1:6" ht="12.75" customHeight="1" x14ac:dyDescent="0.25">
      <c r="A182" s="63">
        <v>3234</v>
      </c>
      <c r="B182" s="65" t="s">
        <v>366</v>
      </c>
      <c r="C182" s="247" t="s">
        <v>367</v>
      </c>
      <c r="D182" s="194">
        <v>35770.019999999997</v>
      </c>
      <c r="E182" s="194">
        <v>35568.300000000003</v>
      </c>
      <c r="F182" s="45">
        <f t="shared" si="26"/>
        <v>99.436064055876983</v>
      </c>
    </row>
    <row r="183" spans="1:6" ht="12.75" customHeight="1" x14ac:dyDescent="0.25">
      <c r="A183" s="63">
        <v>3235</v>
      </c>
      <c r="B183" s="64" t="s">
        <v>368</v>
      </c>
      <c r="C183" s="247" t="s">
        <v>369</v>
      </c>
      <c r="D183" s="194">
        <v>9855.7199999999993</v>
      </c>
      <c r="E183" s="194">
        <v>21112.400000000001</v>
      </c>
      <c r="F183" s="45">
        <f t="shared" si="26"/>
        <v>214.21468954069317</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168945.2</v>
      </c>
      <c r="E185" s="194">
        <v>148179.6</v>
      </c>
      <c r="F185" s="45">
        <f t="shared" si="26"/>
        <v>87.708677133176906</v>
      </c>
    </row>
    <row r="186" spans="1:6" ht="12.75" customHeight="1" x14ac:dyDescent="0.25">
      <c r="A186" s="63">
        <v>3238</v>
      </c>
      <c r="B186" s="64" t="s">
        <v>374</v>
      </c>
      <c r="C186" s="247" t="s">
        <v>375</v>
      </c>
      <c r="D186" s="194">
        <v>1291.8800000000001</v>
      </c>
      <c r="E186" s="194">
        <v>1401.08</v>
      </c>
      <c r="F186" s="45">
        <f t="shared" si="26"/>
        <v>108.45279747344954</v>
      </c>
    </row>
    <row r="187" spans="1:6" ht="12.75" customHeight="1" x14ac:dyDescent="0.25">
      <c r="A187" s="63">
        <v>3239</v>
      </c>
      <c r="B187" s="64" t="s">
        <v>376</v>
      </c>
      <c r="C187" s="247" t="s">
        <v>377</v>
      </c>
      <c r="D187" s="194">
        <v>27817.72</v>
      </c>
      <c r="E187" s="194">
        <v>34958.21</v>
      </c>
      <c r="F187" s="45">
        <f t="shared" si="26"/>
        <v>125.66885424110961</v>
      </c>
    </row>
    <row r="188" spans="1:6" ht="12.75" customHeight="1" x14ac:dyDescent="0.25">
      <c r="A188" s="63">
        <v>324</v>
      </c>
      <c r="B188" s="64" t="s">
        <v>378</v>
      </c>
      <c r="C188" s="247" t="s">
        <v>379</v>
      </c>
      <c r="D188" s="194">
        <v>4351.63</v>
      </c>
      <c r="E188" s="194">
        <v>22633.23</v>
      </c>
      <c r="F188" s="45">
        <f t="shared" si="26"/>
        <v>520.10924642030693</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12498.619999999999</v>
      </c>
      <c r="E194" s="60">
        <f t="shared" si="36"/>
        <v>12301.58</v>
      </c>
      <c r="F194" s="45">
        <f t="shared" si="26"/>
        <v>98.42350595505745</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3107.98</v>
      </c>
      <c r="E196" s="194">
        <v>204.82</v>
      </c>
      <c r="F196" s="45">
        <f t="shared" si="26"/>
        <v>6.5901324976351194</v>
      </c>
    </row>
    <row r="197" spans="1:6" ht="12.75" customHeight="1" x14ac:dyDescent="0.25">
      <c r="A197" s="63">
        <v>3293</v>
      </c>
      <c r="B197" s="64" t="s">
        <v>396</v>
      </c>
      <c r="C197" s="247" t="s">
        <v>397</v>
      </c>
      <c r="D197" s="194">
        <v>2486.33</v>
      </c>
      <c r="E197" s="194">
        <v>8313.75</v>
      </c>
      <c r="F197" s="45">
        <f t="shared" si="26"/>
        <v>334.37838098723824</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6904.31</v>
      </c>
      <c r="E201" s="194">
        <v>3783.01</v>
      </c>
      <c r="F201" s="45">
        <f t="shared" si="26"/>
        <v>54.792006732026813</v>
      </c>
    </row>
    <row r="202" spans="1:6" ht="12.75" customHeight="1" x14ac:dyDescent="0.25">
      <c r="A202" s="63">
        <v>34</v>
      </c>
      <c r="B202" s="183" t="s">
        <v>406</v>
      </c>
      <c r="C202" s="247" t="s">
        <v>407</v>
      </c>
      <c r="D202" s="60">
        <f t="shared" ref="D202:E202" si="37">D203+D208+D216</f>
        <v>193.25</v>
      </c>
      <c r="E202" s="60">
        <f t="shared" si="37"/>
        <v>12.61</v>
      </c>
      <c r="F202" s="45">
        <f t="shared" si="26"/>
        <v>6.5252263906856403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193.25</v>
      </c>
      <c r="E216" s="60">
        <f t="shared" si="40"/>
        <v>12.61</v>
      </c>
      <c r="F216" s="45">
        <f t="shared" si="26"/>
        <v>6.5252263906856403</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193.25</v>
      </c>
      <c r="E218" s="194"/>
      <c r="F218" s="45">
        <f t="shared" si="26"/>
        <v>0</v>
      </c>
    </row>
    <row r="219" spans="1:6" ht="12.75" customHeight="1" x14ac:dyDescent="0.25">
      <c r="A219" s="63">
        <v>3433</v>
      </c>
      <c r="B219" s="65" t="s">
        <v>440</v>
      </c>
      <c r="C219" s="247" t="s">
        <v>441</v>
      </c>
      <c r="D219" s="194">
        <v>0</v>
      </c>
      <c r="E219" s="194">
        <v>12.61</v>
      </c>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744636.07000000007</v>
      </c>
      <c r="E299" s="60">
        <f>E152-E297+E298</f>
        <v>905696.84</v>
      </c>
      <c r="F299" s="45">
        <f t="shared" si="68"/>
        <v>121.6294612212379</v>
      </c>
    </row>
    <row r="300" spans="1:6" ht="12.75" customHeight="1" x14ac:dyDescent="0.25">
      <c r="A300" s="63" t="s">
        <v>582</v>
      </c>
      <c r="B300" s="64" t="s">
        <v>593</v>
      </c>
      <c r="C300" s="247" t="s">
        <v>594</v>
      </c>
      <c r="D300" s="60">
        <f>IF(D6&gt;=D299,D6-D299,0)</f>
        <v>176580.29999999993</v>
      </c>
      <c r="E300" s="60">
        <f>IF(E6&gt;=E299,E6-E299,0)</f>
        <v>22657.709999999963</v>
      </c>
      <c r="F300" s="45">
        <f t="shared" si="68"/>
        <v>12.83139172376532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16259.96</v>
      </c>
      <c r="F302" s="45" t="str">
        <f t="shared" si="68"/>
        <v>-</v>
      </c>
    </row>
    <row r="303" spans="1:6" ht="12.75" customHeight="1" x14ac:dyDescent="0.25">
      <c r="A303" s="63">
        <v>92221</v>
      </c>
      <c r="B303" s="64" t="s">
        <v>599</v>
      </c>
      <c r="C303" s="247" t="s">
        <v>600</v>
      </c>
      <c r="D303" s="194">
        <v>37036.959999999999</v>
      </c>
      <c r="E303" s="194">
        <v>0</v>
      </c>
      <c r="F303" s="45">
        <f t="shared" si="68"/>
        <v>0</v>
      </c>
    </row>
    <row r="304" spans="1:6" ht="12.75" customHeight="1" x14ac:dyDescent="0.25">
      <c r="A304" s="63">
        <v>96</v>
      </c>
      <c r="B304" s="220" t="s">
        <v>601</v>
      </c>
      <c r="C304" s="247" t="s">
        <v>602</v>
      </c>
      <c r="D304" s="194">
        <v>5374</v>
      </c>
      <c r="E304" s="194">
        <v>1479.79</v>
      </c>
      <c r="F304" s="45">
        <f t="shared" si="68"/>
        <v>27.536099739486414</v>
      </c>
    </row>
    <row r="305" spans="1:6" ht="12" x14ac:dyDescent="0.25">
      <c r="A305" s="63">
        <v>9661</v>
      </c>
      <c r="B305" s="220" t="s">
        <v>603</v>
      </c>
      <c r="C305" s="247" t="s">
        <v>604</v>
      </c>
      <c r="D305" s="194">
        <v>5374</v>
      </c>
      <c r="E305" s="194">
        <v>1479.79</v>
      </c>
      <c r="F305" s="45">
        <f t="shared" si="68"/>
        <v>27.536099739486414</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120045.3</v>
      </c>
      <c r="E360" s="60">
        <f t="shared" si="86"/>
        <v>32746.29</v>
      </c>
      <c r="F360" s="45">
        <f t="shared" si="72"/>
        <v>27.278277450262529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120045.3</v>
      </c>
      <c r="E373" s="60">
        <f t="shared" si="90"/>
        <v>32746.29</v>
      </c>
      <c r="F373" s="45">
        <f t="shared" si="72"/>
        <v>27.278277450262529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120045.3</v>
      </c>
      <c r="E379" s="60">
        <f t="shared" si="92"/>
        <v>32746.29</v>
      </c>
      <c r="F379" s="45">
        <f t="shared" si="72"/>
        <v>27.278277450262529</v>
      </c>
    </row>
    <row r="380" spans="1:6" ht="12.75" customHeight="1" x14ac:dyDescent="0.25">
      <c r="A380" s="63">
        <v>4221</v>
      </c>
      <c r="B380" s="64" t="s">
        <v>648</v>
      </c>
      <c r="C380" s="247" t="s">
        <v>740</v>
      </c>
      <c r="D380" s="194">
        <v>910.13</v>
      </c>
      <c r="E380" s="194">
        <v>144.99</v>
      </c>
      <c r="F380" s="45">
        <f t="shared" si="72"/>
        <v>15.930691219935614</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119135.17</v>
      </c>
      <c r="E386" s="194">
        <v>32601.3</v>
      </c>
      <c r="F386" s="45">
        <f t="shared" si="72"/>
        <v>27.364967037021898</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120045.3</v>
      </c>
      <c r="E418" s="60">
        <f t="shared" si="102"/>
        <v>32746.29</v>
      </c>
      <c r="F418" s="45">
        <f t="shared" si="72"/>
        <v>27.278277450262529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3238.08</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921216.37</v>
      </c>
      <c r="E422" s="60">
        <f>E6+E308</f>
        <v>928354.54999999993</v>
      </c>
      <c r="F422" s="45">
        <f t="shared" si="72"/>
        <v>100.77486464987591</v>
      </c>
    </row>
    <row r="423" spans="1:6" ht="12.75" customHeight="1" x14ac:dyDescent="0.25">
      <c r="A423" s="63" t="s">
        <v>582</v>
      </c>
      <c r="B423" s="64" t="s">
        <v>805</v>
      </c>
      <c r="C423" s="247" t="s">
        <v>806</v>
      </c>
      <c r="D423" s="60">
        <f t="shared" ref="D423:E423" si="103">D299+D360</f>
        <v>864681.37000000011</v>
      </c>
      <c r="E423" s="60">
        <f t="shared" si="103"/>
        <v>938443.13</v>
      </c>
      <c r="F423" s="45">
        <f t="shared" si="72"/>
        <v>108.53051338436954</v>
      </c>
    </row>
    <row r="424" spans="1:6" ht="12.75" customHeight="1" x14ac:dyDescent="0.25">
      <c r="A424" s="63" t="s">
        <v>582</v>
      </c>
      <c r="B424" s="64" t="s">
        <v>807</v>
      </c>
      <c r="C424" s="247" t="s">
        <v>808</v>
      </c>
      <c r="D424" s="60">
        <f t="shared" ref="D424:E424" si="104">IF(D422&gt;=D423,D422-D423,0)</f>
        <v>56534.999999999884</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10088.580000000075</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16259.96</v>
      </c>
      <c r="F426" s="45" t="str">
        <f t="shared" si="72"/>
        <v>-</v>
      </c>
    </row>
    <row r="427" spans="1:6" ht="12.75" customHeight="1" x14ac:dyDescent="0.25">
      <c r="A427" s="251" t="s">
        <v>811</v>
      </c>
      <c r="B427" s="64" t="s">
        <v>814</v>
      </c>
      <c r="C427" s="252" t="s">
        <v>815</v>
      </c>
      <c r="D427" s="60">
        <f t="shared" ref="D427:E427" si="107">IF(D303-D302+D420-D419&gt;=0,D303-D302+D420-D419,0)</f>
        <v>40275.040000000001</v>
      </c>
      <c r="E427" s="60">
        <f t="shared" si="107"/>
        <v>0</v>
      </c>
      <c r="F427" s="45">
        <f t="shared" si="72"/>
        <v>0</v>
      </c>
    </row>
    <row r="428" spans="1:6" ht="22.8" x14ac:dyDescent="0.25">
      <c r="A428" s="249" t="s">
        <v>816</v>
      </c>
      <c r="B428" s="243" t="s">
        <v>817</v>
      </c>
      <c r="C428" s="250" t="s">
        <v>818</v>
      </c>
      <c r="D428" s="81">
        <f t="shared" ref="D428:E428" si="108">D304+D421</f>
        <v>5374</v>
      </c>
      <c r="E428" s="81">
        <f t="shared" si="108"/>
        <v>1479.79</v>
      </c>
      <c r="F428" s="61">
        <f t="shared" si="72"/>
        <v>27.536099739486414</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921216.37</v>
      </c>
      <c r="E643" s="60">
        <f>E422+E430</f>
        <v>928354.54999999993</v>
      </c>
      <c r="F643" s="45">
        <f t="shared" si="109"/>
        <v>100.77486464987591</v>
      </c>
    </row>
    <row r="644" spans="1:6" ht="12.75" customHeight="1" x14ac:dyDescent="0.25">
      <c r="A644" s="63" t="s">
        <v>582</v>
      </c>
      <c r="B644" s="64" t="s">
        <v>1238</v>
      </c>
      <c r="C644" s="247" t="s">
        <v>1239</v>
      </c>
      <c r="D644" s="60">
        <f>D423+D535</f>
        <v>864681.37000000011</v>
      </c>
      <c r="E644" s="60">
        <f>E423+E535</f>
        <v>938443.13</v>
      </c>
      <c r="F644" s="45">
        <f t="shared" si="109"/>
        <v>108.53051338436954</v>
      </c>
    </row>
    <row r="645" spans="1:6" ht="12.75" customHeight="1" x14ac:dyDescent="0.25">
      <c r="A645" s="63" t="s">
        <v>582</v>
      </c>
      <c r="B645" s="64" t="s">
        <v>1240</v>
      </c>
      <c r="C645" s="247" t="s">
        <v>1241</v>
      </c>
      <c r="D645" s="60">
        <f t="shared" ref="D645:E645" si="163">IF(D643&gt;=D644,D643-D644,0)</f>
        <v>56534.999999999884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10088.580000000075</v>
      </c>
      <c r="F646" s="45" t="str">
        <f t="shared" si="109"/>
        <v>-</v>
      </c>
    </row>
    <row r="647" spans="1:6" ht="22.8" x14ac:dyDescent="0.25">
      <c r="A647" s="251" t="s">
        <v>1244</v>
      </c>
      <c r="B647" s="64" t="s">
        <v>1245</v>
      </c>
      <c r="C647" s="252" t="s">
        <v>1244</v>
      </c>
      <c r="D647" s="60">
        <f>IF(D426-D427+D641-D642&gt;=0,D426-D427+D641-D642,0)</f>
        <v>0</v>
      </c>
      <c r="E647" s="60">
        <f>IF(E426-E427+E641-E642&gt;=0,E426-E427+E641-E642,0)</f>
        <v>16259.96</v>
      </c>
      <c r="F647" s="45" t="str">
        <f t="shared" si="109"/>
        <v>-</v>
      </c>
    </row>
    <row r="648" spans="1:6" ht="22.8" x14ac:dyDescent="0.25">
      <c r="A648" s="251" t="s">
        <v>1246</v>
      </c>
      <c r="B648" s="64" t="s">
        <v>1247</v>
      </c>
      <c r="C648" s="252" t="s">
        <v>1246</v>
      </c>
      <c r="D648" s="60">
        <f>IF(D427-D426+D642-D641&gt;=0,D427-D426+D642-D641,0)</f>
        <v>40275.040000000001</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16259.959999999883</v>
      </c>
      <c r="E649" s="60">
        <f t="shared" si="165"/>
        <v>6171.3799999999246</v>
      </c>
      <c r="F649" s="45">
        <f t="shared" si="109"/>
        <v>37.954459912570321</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0</v>
      </c>
      <c r="E654" s="194">
        <v>0</v>
      </c>
      <c r="F654" s="45" t="str">
        <f t="shared" si="167"/>
        <v>-</v>
      </c>
    </row>
    <row r="655" spans="1:6" ht="12.75" customHeight="1" x14ac:dyDescent="0.25">
      <c r="A655" s="63" t="s">
        <v>1259</v>
      </c>
      <c r="B655" s="64" t="s">
        <v>1260</v>
      </c>
      <c r="C655" s="247" t="s">
        <v>1259</v>
      </c>
      <c r="D655" s="194">
        <v>0</v>
      </c>
      <c r="E655" s="194">
        <v>0</v>
      </c>
      <c r="F655" s="45" t="str">
        <f t="shared" si="167"/>
        <v>-</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18</v>
      </c>
      <c r="E658" s="253">
        <v>18</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18</v>
      </c>
      <c r="E660" s="253">
        <v>18</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41287.599999999999</v>
      </c>
      <c r="E683" s="192">
        <v>41200.53</v>
      </c>
      <c r="F683" s="71">
        <f t="shared" si="167"/>
        <v>99.789113438417345</v>
      </c>
    </row>
    <row r="684" spans="1:6" ht="22.8" x14ac:dyDescent="0.25">
      <c r="A684" s="70">
        <v>63613</v>
      </c>
      <c r="B684" s="182" t="s">
        <v>1318</v>
      </c>
      <c r="C684" s="278" t="s">
        <v>1319</v>
      </c>
      <c r="D684" s="192">
        <v>4600</v>
      </c>
      <c r="E684" s="192">
        <v>5200</v>
      </c>
      <c r="F684" s="71">
        <f t="shared" si="167"/>
        <v>113.04347826086956</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33798.76</v>
      </c>
      <c r="E724" s="192">
        <v>31644.52</v>
      </c>
      <c r="F724" s="71">
        <f t="shared" si="167"/>
        <v>93.626275046776868</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1578.5</v>
      </c>
      <c r="E733" s="192">
        <v>1459.96</v>
      </c>
      <c r="F733" s="71">
        <f t="shared" si="167"/>
        <v>92.490338929363318</v>
      </c>
    </row>
    <row r="734" spans="1:6" ht="12.75" customHeight="1" x14ac:dyDescent="0.25">
      <c r="A734" s="70">
        <v>32121</v>
      </c>
      <c r="B734" s="65" t="s">
        <v>1398</v>
      </c>
      <c r="C734" s="278" t="s">
        <v>1399</v>
      </c>
      <c r="D734" s="192">
        <v>7331.61</v>
      </c>
      <c r="E734" s="192">
        <v>9127.93</v>
      </c>
      <c r="F734" s="71">
        <f t="shared" si="167"/>
        <v>124.50103046943306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21566.27</v>
      </c>
      <c r="E737" s="194">
        <v>22940.39</v>
      </c>
      <c r="F737" s="45">
        <f t="shared" si="167"/>
        <v>106.37161641767446</v>
      </c>
    </row>
    <row r="738" spans="1:6" ht="12.75" customHeight="1" x14ac:dyDescent="0.25">
      <c r="A738" s="63" t="s">
        <v>1406</v>
      </c>
      <c r="B738" s="64" t="s">
        <v>1407</v>
      </c>
      <c r="C738" s="247" t="s">
        <v>1406</v>
      </c>
      <c r="D738" s="194">
        <v>0</v>
      </c>
      <c r="E738" s="194">
        <v>1362.9</v>
      </c>
      <c r="F738" s="45" t="str">
        <f t="shared" si="167"/>
        <v>-</v>
      </c>
    </row>
    <row r="739" spans="1:6" ht="12.75" customHeight="1" x14ac:dyDescent="0.25">
      <c r="A739" s="70" t="s">
        <v>1408</v>
      </c>
      <c r="B739" s="65" t="s">
        <v>1409</v>
      </c>
      <c r="C739" s="278" t="s">
        <v>1408</v>
      </c>
      <c r="D739" s="192">
        <v>9775.35</v>
      </c>
      <c r="E739" s="192">
        <v>16022.34</v>
      </c>
      <c r="F739" s="71">
        <f t="shared" si="167"/>
        <v>163.90553790912855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175.76</v>
      </c>
      <c r="E742" s="192">
        <v>180</v>
      </c>
      <c r="F742" s="71">
        <f t="shared" si="169"/>
        <v>102.41238051888939</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E11" sqref="E1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200875.81</v>
      </c>
      <c r="E6" s="180">
        <f t="shared" si="0"/>
        <v>191250.27</v>
      </c>
      <c r="F6" s="181">
        <f t="shared" ref="F6:F298" si="1">IF(D6&gt;0,IF(E6/D6&gt;=100,"&gt;&gt;100",E6/D6*100),"-")</f>
        <v>95.208213472791968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127542.69999999998</v>
      </c>
      <c r="E7" s="79">
        <f t="shared" si="2"/>
        <v>128203.04999999999</v>
      </c>
      <c r="F7" s="71">
        <f t="shared" si="1"/>
        <v>100.51774817374888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127542.69999999998</v>
      </c>
      <c r="E12" s="79">
        <f t="shared" si="3"/>
        <v>128203.04999999999</v>
      </c>
      <c r="F12" s="71">
        <f t="shared" si="1"/>
        <v>100.51774817374888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127542.69999999998</v>
      </c>
      <c r="E19" s="79">
        <f t="shared" si="5"/>
        <v>128203.04999999999</v>
      </c>
      <c r="F19" s="71">
        <f t="shared" si="1"/>
        <v>100.51774817374888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11942.92</v>
      </c>
      <c r="E20" s="192">
        <v>12087.91</v>
      </c>
      <c r="F20" s="71">
        <f t="shared" si="1"/>
        <v>101.21402471087472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531.54999999999995</v>
      </c>
      <c r="E21" s="192">
        <v>504.1</v>
      </c>
      <c r="F21" s="71">
        <f t="shared" si="1"/>
        <v>94.835857398175165</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723.84</v>
      </c>
      <c r="E22" s="192">
        <v>723.84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146529.71</v>
      </c>
      <c r="E26" s="192">
        <v>178509.99</v>
      </c>
      <c r="F26" s="71">
        <f t="shared" si="1"/>
        <v>121.82511655827339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32185.32</v>
      </c>
      <c r="E28" s="192">
        <v>63622.79</v>
      </c>
      <c r="F28" s="71">
        <f t="shared" si="1"/>
        <v>197.67642515283364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1339.91</v>
      </c>
      <c r="E54" s="192">
        <v>1339.91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1339.91</v>
      </c>
      <c r="E55" s="192">
        <v>1339.91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73333.11</v>
      </c>
      <c r="E69" s="79">
        <f>E70+E82+E88+E119+E135+E147+E165+E171</f>
        <v>63047.22</v>
      </c>
      <c r="F69" s="71">
        <f t="shared" si="1"/>
        <v>85.973743647310201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1982.2</v>
      </c>
      <c r="E82" s="79">
        <f>SUM(E83:E85)-E86+E87</f>
        <v>2622.98</v>
      </c>
      <c r="F82" s="71">
        <f t="shared" si="1"/>
        <v>132.3267076985168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1551.03</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1982.2</v>
      </c>
      <c r="E87" s="192">
        <v>1071.95</v>
      </c>
      <c r="F87" s="71">
        <f t="shared" si="1"/>
        <v>54.078801331853498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71350.91</v>
      </c>
      <c r="E147" s="79">
        <f t="shared" si="24"/>
        <v>60424.24</v>
      </c>
      <c r="F147" s="71">
        <f t="shared" si="1"/>
        <v>84.686011713095183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0.1</v>
      </c>
      <c r="E160" s="192">
        <v>0.1</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6770.5</v>
      </c>
      <c r="E161" s="192">
        <v>1902.75</v>
      </c>
      <c r="F161" s="71">
        <f t="shared" si="1"/>
        <v>28.103537404918395</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64580.31</v>
      </c>
      <c r="E162" s="192">
        <v>58521.39</v>
      </c>
      <c r="F162" s="71">
        <f t="shared" si="1"/>
        <v>90.61800725329438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200875.81</v>
      </c>
      <c r="E176" s="79">
        <f>E177+E251</f>
        <v>191250.27000000002</v>
      </c>
      <c r="F176" s="71">
        <f t="shared" si="1"/>
        <v>95.208213472791982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51699.15</v>
      </c>
      <c r="E177" s="79">
        <f>E178+E197+E203+E219+E247+E248</f>
        <v>55396.05</v>
      </c>
      <c r="F177" s="71">
        <f t="shared" si="1"/>
        <v>107.15079454884655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51699.15</v>
      </c>
      <c r="E178" s="79">
        <f>SUM(E179:E181)+E185+E186+SUM(E194:E196)</f>
        <v>53967.25</v>
      </c>
      <c r="F178" s="71">
        <f t="shared" si="1"/>
        <v>104.38711274750165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37686.660000000003</v>
      </c>
      <c r="E179" s="192">
        <v>39223.53</v>
      </c>
      <c r="F179" s="71">
        <f t="shared" si="1"/>
        <v>104.07802124146845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10548.25</v>
      </c>
      <c r="E180" s="192">
        <v>13171.27</v>
      </c>
      <c r="F180" s="71">
        <f t="shared" si="1"/>
        <v>124.86687365202759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3464.24</v>
      </c>
      <c r="E196" s="192">
        <v>1572.45</v>
      </c>
      <c r="F196" s="71">
        <f t="shared" si="1"/>
        <v>45.390908251160432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1208.8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220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220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149176.66</v>
      </c>
      <c r="E251" s="79">
        <f>+E252+E255-E264+E274+E291</f>
        <v>135854.22</v>
      </c>
      <c r="F251" s="71">
        <f t="shared" si="1"/>
        <v>91.069353610678775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127542.7</v>
      </c>
      <c r="E252" s="79">
        <f>E253-E254</f>
        <v>128203.05</v>
      </c>
      <c r="F252" s="71">
        <f t="shared" si="1"/>
        <v>100.51774817374888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127542.7</v>
      </c>
      <c r="E253" s="192">
        <v>128203.05</v>
      </c>
      <c r="F253" s="71">
        <f t="shared" si="1"/>
        <v>100.51774817374888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16259.96</v>
      </c>
      <c r="E255" s="79">
        <f>E256-E260</f>
        <v>6171.38</v>
      </c>
      <c r="F255" s="71">
        <f t="shared" si="1"/>
        <v>37.954459912570513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16259.96</v>
      </c>
      <c r="E256" s="79">
        <f>SUM(E257:E259)</f>
        <v>6171.38</v>
      </c>
      <c r="F256" s="71">
        <f t="shared" si="1"/>
        <v>37.954459912570513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16259.96</v>
      </c>
      <c r="E257" s="192">
        <v>6171.38</v>
      </c>
      <c r="F257" s="71">
        <f t="shared" si="1"/>
        <v>37.954459912570513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5374</v>
      </c>
      <c r="E274" s="79">
        <f>SUM(E275:E277)+SUM(E286:E290)</f>
        <v>1479.79</v>
      </c>
      <c r="F274" s="71">
        <f t="shared" si="1"/>
        <v>27.536099739486414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5374</v>
      </c>
      <c r="E288" s="192">
        <v>1479.79</v>
      </c>
      <c r="F288" s="71">
        <f t="shared" si="39"/>
        <v>27.536099739486414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418641.3</v>
      </c>
      <c r="E297" s="79">
        <f t="shared" si="42"/>
        <v>2717081.91</v>
      </c>
      <c r="F297" s="71">
        <f t="shared" si="1"/>
        <v>649.02385646136679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418641.3</v>
      </c>
      <c r="E298" s="193">
        <v>2717081.91</v>
      </c>
      <c r="F298" s="75">
        <f t="shared" si="1"/>
        <v>649.02385646136679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6770.5</v>
      </c>
      <c r="E302" s="192">
        <v>1902.85</v>
      </c>
      <c r="F302" s="71">
        <f t="shared" si="43"/>
        <v>28.105014400708956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64580.41</v>
      </c>
      <c r="E303" s="192">
        <v>58521.39</v>
      </c>
      <c r="F303" s="71">
        <f t="shared" si="43"/>
        <v>90.617866935189781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1982.2</v>
      </c>
      <c r="E308" s="192">
        <v>1059.45</v>
      </c>
      <c r="F308" s="71">
        <f t="shared" si="43"/>
        <v>53.448188881041268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12.5</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64580.31</v>
      </c>
      <c r="E335" s="192">
        <v>58521.39</v>
      </c>
      <c r="F335" s="71">
        <f t="shared" si="43"/>
        <v>90.61800725329438</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248.89</v>
      </c>
      <c r="E336" s="192">
        <v>433.48</v>
      </c>
      <c r="F336" s="71">
        <f t="shared" si="43"/>
        <v>174.16529390493793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51450.26</v>
      </c>
      <c r="E337" s="192">
        <v>53533.77</v>
      </c>
      <c r="F337" s="71">
        <f t="shared" si="43"/>
        <v>104.04956165430454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0.01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262.5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240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706.3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417977.69</v>
      </c>
      <c r="E387" s="192">
        <v>2686947.71</v>
      </c>
      <c r="F387" s="71">
        <f t="shared" si="44"/>
        <v>642.84476762384134</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663.61</v>
      </c>
      <c r="E391" s="288"/>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30134.2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09" sqref="E10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864681.37</v>
      </c>
      <c r="E107" s="60">
        <f t="shared" si="21"/>
        <v>938443.13</v>
      </c>
      <c r="F107" s="45">
        <f t="shared" si="1"/>
        <v>108.53051338436954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864681.37</v>
      </c>
      <c r="E109" s="194">
        <v>938443.13</v>
      </c>
      <c r="F109" s="45">
        <f t="shared" si="1"/>
        <v>108.53051338436954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864681.37</v>
      </c>
      <c r="E141" s="81">
        <f t="shared" si="28"/>
        <v>938443.13</v>
      </c>
      <c r="F141" s="61">
        <f t="shared" si="1"/>
        <v>108.53051338436954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 workbookViewId="0">
      <selection activeCell="E35" sqref="E3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32085.94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32085.94</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32085.94</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32085.94</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51699.15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1004918.9500000001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967287.87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501963.59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400604.55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12.61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64707.12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33204.54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4426.54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1001442.0499999999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963298.82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500426.72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397981.53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12.61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64877.96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33204.54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4938.6899999999996</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55176.050000000163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433.48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433.48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433.48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417.62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15.86</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54742.57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53533.77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1208.8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50258</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Žuža Tajana</cp:lastModifiedBy>
  <cp:lastPrinted>2025-11-26T12:43:51Z</cp:lastPrinted>
  <dcterms:created xsi:type="dcterms:W3CDTF">2022-04-01T05:14:30Z</dcterms:created>
  <dcterms:modified xsi:type="dcterms:W3CDTF">2026-01-25T17:06:35Z</dcterms:modified>
</cp:coreProperties>
</file>